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20490" windowHeight="7755" tabRatio="876" activeTab="2"/>
  </bookViews>
  <sheets>
    <sheet name="Rekapitulacija" sheetId="19" r:id="rId1"/>
    <sheet name="Imovina" sheetId="17" r:id="rId2"/>
    <sheet name="Odgovornost" sheetId="4" r:id="rId3"/>
    <sheet name="Nezgoda" sheetId="18" r:id="rId4"/>
    <sheet name="Vozila" sheetId="25" r:id="rId5"/>
    <sheet name="Opći podaci" sheetId="20" r:id="rId6"/>
    <sheet name="Mjere zaštite" sheetId="26" r:id="rId7"/>
    <sheet name="Pregled šteta" sheetId="24" r:id="rId8"/>
    <sheet name="Popis računalne i prip. opreme" sheetId="30" r:id="rId9"/>
  </sheets>
  <externalReferences>
    <externalReference r:id="rId10"/>
  </externalReferences>
  <definedNames>
    <definedName name="_FiltarBaze" localSheetId="4" hidden="1">Vozila!$B$3:$P$9</definedName>
    <definedName name="_xlnm._FilterDatabase" localSheetId="4" hidden="1">Vozila!$B$3:$R$9</definedName>
    <definedName name="_xlnm.Print_Area" localSheetId="1">Imovina!$A$1:$F$62</definedName>
    <definedName name="_xlnm.Print_Area" localSheetId="3">Nezgoda!$A$1:$H$38</definedName>
    <definedName name="_xlnm.Print_Area" localSheetId="2">Odgovornost!$A$1:$G$25</definedName>
    <definedName name="_xlnm.Print_Area" localSheetId="4">Vozila!$A$1:$AC$32</definedName>
  </definedNames>
  <calcPr calcId="152511"/>
</workbook>
</file>

<file path=xl/calcChain.xml><?xml version="1.0" encoding="utf-8"?>
<calcChain xmlns="http://schemas.openxmlformats.org/spreadsheetml/2006/main">
  <c r="G10" i="4" l="1"/>
  <c r="G9" i="4"/>
  <c r="G8" i="4"/>
  <c r="H20" i="18" l="1"/>
  <c r="H19" i="18"/>
  <c r="H18" i="18"/>
  <c r="F37" i="17" l="1"/>
  <c r="F38" i="17" s="1"/>
  <c r="F36" i="17"/>
  <c r="AC7" i="25"/>
  <c r="AC8" i="25"/>
  <c r="AC9" i="25"/>
  <c r="AC6" i="25"/>
  <c r="AC5" i="25"/>
  <c r="AC4" i="25"/>
  <c r="H13" i="18"/>
  <c r="H16" i="18"/>
  <c r="H17" i="18"/>
  <c r="H12" i="18"/>
  <c r="H6" i="18"/>
  <c r="H7" i="18"/>
  <c r="H8" i="18"/>
  <c r="H9" i="18"/>
  <c r="H10" i="18"/>
  <c r="H5" i="18"/>
  <c r="AC11" i="25" l="1"/>
  <c r="AC12" i="25"/>
  <c r="AC13" i="25" s="1"/>
  <c r="D7" i="19"/>
  <c r="C7" i="19"/>
  <c r="C5" i="19" l="1"/>
  <c r="C4" i="19"/>
  <c r="E7" i="19" l="1"/>
  <c r="D5" i="19"/>
  <c r="E5" i="19" l="1"/>
  <c r="H4" i="24"/>
  <c r="H6" i="24"/>
  <c r="H7" i="24"/>
  <c r="H8" i="24"/>
  <c r="E4" i="19" l="1"/>
  <c r="D4" i="19"/>
  <c r="C23" i="20"/>
  <c r="C1256" i="30" l="1"/>
  <c r="B1255" i="30"/>
  <c r="B1254" i="30"/>
  <c r="B1253" i="30"/>
  <c r="B1252" i="30"/>
  <c r="B1251" i="30"/>
  <c r="B1250" i="30"/>
  <c r="B1249" i="30"/>
  <c r="B5" i="25" l="1"/>
  <c r="B6" i="25" s="1"/>
  <c r="B7" i="25" s="1"/>
  <c r="B8" i="25" s="1"/>
  <c r="B9" i="25" s="1"/>
  <c r="C6" i="19" l="1"/>
  <c r="C8" i="19" s="1"/>
  <c r="D6" i="19"/>
  <c r="D8" i="19" s="1"/>
  <c r="E6" i="19" l="1"/>
  <c r="E8" i="19" s="1"/>
</calcChain>
</file>

<file path=xl/sharedStrings.xml><?xml version="1.0" encoding="utf-8"?>
<sst xmlns="http://schemas.openxmlformats.org/spreadsheetml/2006/main" count="1734" uniqueCount="1481">
  <si>
    <t>r.br.</t>
  </si>
  <si>
    <t>Predmet osiguranja</t>
  </si>
  <si>
    <t>Franšiza (HRK)</t>
  </si>
  <si>
    <t>Predmet osiguranja: skupina, vrsta, rizik</t>
  </si>
  <si>
    <t>DA</t>
  </si>
  <si>
    <t>NE</t>
  </si>
  <si>
    <t>Premija (HRK)</t>
  </si>
  <si>
    <t>Iznos osiguranja po osiguranoj osobi (HRK)</t>
  </si>
  <si>
    <t>Broj osiguranih osoba</t>
  </si>
  <si>
    <t>REKAPITULACIJA</t>
  </si>
  <si>
    <t>VRSTA OSIGURANJA</t>
  </si>
  <si>
    <t>PREMIJA ZA 1. GODINU</t>
  </si>
  <si>
    <t>PREMIJA ZA 2. GODINU</t>
  </si>
  <si>
    <t>UKUPNA PREMIJA ZA 1. I 2. GODINU</t>
  </si>
  <si>
    <t>OSIGURANJE OD ODGOVORNOSTI</t>
  </si>
  <si>
    <t>R.br.</t>
  </si>
  <si>
    <t>UKUPNA PREMIJA OSIGURANJA ZA 1. GODINU:</t>
  </si>
  <si>
    <t>UKUPNA PREMIJA OSIGURANJA ZA 2. GODINU:</t>
  </si>
  <si>
    <t>UKUPNA PREMIJA OSIGURANJA ZA 1. I 2. GODINU:</t>
  </si>
  <si>
    <t>OSIGURANJE OSOBA OD POSLJEDICA NESRETNOG SLUČAJA (NEZGODE)</t>
  </si>
  <si>
    <t>UKUPNA PREMIJA OSIGURANJA ZA 1. i 2. GODINU:</t>
  </si>
  <si>
    <t>SVEUKUPNO:</t>
  </si>
  <si>
    <t>R.br</t>
  </si>
  <si>
    <t>Mjesto:</t>
  </si>
  <si>
    <t>OIB:</t>
  </si>
  <si>
    <t>NKD:</t>
  </si>
  <si>
    <t>Grupa/godina</t>
  </si>
  <si>
    <t>Broj šteta</t>
  </si>
  <si>
    <t>Iznos likvidiranih šteta</t>
  </si>
  <si>
    <t>Iznos pričuve</t>
  </si>
  <si>
    <t>01 - Osiguranje od nezgode</t>
  </si>
  <si>
    <t>03 - Kasko osiguranje</t>
  </si>
  <si>
    <t>08 - Osiguranje od požara</t>
  </si>
  <si>
    <t>09 - Ostala osiguranja imovine</t>
  </si>
  <si>
    <t>10 - Automobilska odgovornost</t>
  </si>
  <si>
    <t>13 - Ostala osiguranja od odgovornosti</t>
  </si>
  <si>
    <t xml:space="preserve">Smrt uslijed nesretnog slučaja                                                </t>
  </si>
  <si>
    <t xml:space="preserve">Smrt uslijed bolesti                                                  </t>
  </si>
  <si>
    <t>Smrt uslijed prometne nezgode</t>
  </si>
  <si>
    <t>Trajni invaliditet</t>
  </si>
  <si>
    <t>Teško bolesna stanja (najšira pokrića)</t>
  </si>
  <si>
    <t>Iznenadna smrt uslijed bolesti</t>
  </si>
  <si>
    <t>KOMBINIRANO KOLEKTIVNO OSIGURANJE RADNIKA OD POSLJEDICA NESRETNOG SLUČAJA</t>
  </si>
  <si>
    <t>Reg. Oznaka</t>
  </si>
  <si>
    <t>Osiguranik</t>
  </si>
  <si>
    <t>Leasing DA/NE</t>
  </si>
  <si>
    <t>Vrsta vozila</t>
  </si>
  <si>
    <t>Broj šasije</t>
  </si>
  <si>
    <t>God. Proizvodnje</t>
  </si>
  <si>
    <t>Broj mjesta</t>
  </si>
  <si>
    <t>Snaga KW</t>
  </si>
  <si>
    <t>Skadenca AO</t>
  </si>
  <si>
    <t>Br. Prethodne AO police</t>
  </si>
  <si>
    <t>Kasko (DA/NE)</t>
  </si>
  <si>
    <t>Premija AN za 1. godinu (HRK)</t>
  </si>
  <si>
    <t>Premija AK za 1. godinu (HRK)</t>
  </si>
  <si>
    <t>Premija AO za 2. godinu (HRK)</t>
  </si>
  <si>
    <t xml:space="preserve">Ugovaratelj </t>
  </si>
  <si>
    <t>Marka, model i tip vozila</t>
  </si>
  <si>
    <t>M1- OSOBNI AUTOMOBIL</t>
  </si>
  <si>
    <t>Premija AO za 1. godinu 
(HRK)</t>
  </si>
  <si>
    <t>Premija AN za 2. godinu 
(HRK)</t>
  </si>
  <si>
    <t xml:space="preserve">* Podaci dostavljeni sa stanjem na dan 31.12.2016. godine </t>
  </si>
  <si>
    <t xml:space="preserve">OSIGURANJE IMOVINE </t>
  </si>
  <si>
    <t xml:space="preserve">Predmet osiguranja </t>
  </si>
  <si>
    <t>Na premije osiguranja ne primjenjuje se porez na dodanu vrijednost sukladno čl.40.1.a. Zakona o porezu na dodanu vrijednost</t>
  </si>
  <si>
    <t>Potpis odgovorne osobe</t>
  </si>
  <si>
    <t>M.P.</t>
  </si>
  <si>
    <t>Na premije osiguranja ne obračunava se porez na dodanu vrijednost temeljem članka 40.a. Zakona o porezu na dodanu vrijednost</t>
  </si>
  <si>
    <t>1. Osigurani su troškovi reinstaliranja i za nanovo dobavljive prvotno otkupljene licence i to do limita 10.000,00 kn po štetnom događaju.</t>
  </si>
  <si>
    <t>Na premiju osiguranja ne obračunava se porez na dodanu vrijednost temeljem čl.40.1.a. Zakona o porezu na dodanu vrijednost.</t>
  </si>
  <si>
    <t>Bonus/ malus po trenutno važećoj AO polici (%)</t>
  </si>
  <si>
    <t>Premija AO+ za 1. godinu (HRK)</t>
  </si>
  <si>
    <t>Automobilski kasko</t>
  </si>
  <si>
    <t>Automobilska odgovornost</t>
  </si>
  <si>
    <t>Novonabavna vrijednost vozila s PDV-om (HRK)</t>
  </si>
  <si>
    <t>OSIGURANJE IMOVINE</t>
  </si>
  <si>
    <t>Osigurani rizici</t>
  </si>
  <si>
    <t>Požar na novu vrijednost</t>
  </si>
  <si>
    <t>Poplava, bujica i visoka voda na prvi rizik</t>
  </si>
  <si>
    <t>Izljev vode iz vodovodnih i 
kanalizacijskih cijevi na prvi rizik</t>
  </si>
  <si>
    <t>Pritisak snijega, pritisak leda, klizanje i odronjavanje tla na prvi rizik</t>
  </si>
  <si>
    <t>Proširenja po osiguranju strojeva od opasnosti loma temeljem Tehničke dokumentacije:</t>
  </si>
  <si>
    <t>Proširenja po grupi požarnih opasnosti temeljem Tehničke dokumentacije:</t>
  </si>
  <si>
    <t>Godina:</t>
  </si>
  <si>
    <t>Ukupno likvidirano</t>
  </si>
  <si>
    <t>U pričuvi</t>
  </si>
  <si>
    <t>PREGLED ŠTETA</t>
  </si>
  <si>
    <t>OPĆI PODACI</t>
  </si>
  <si>
    <t>Mjesto osiguranja</t>
  </si>
  <si>
    <t xml:space="preserve">PROTUPOŽARNE MJERE (DA/NE) </t>
  </si>
  <si>
    <t xml:space="preserve">PROTUPROVALNE MJERE (DA/NE) </t>
  </si>
  <si>
    <t>APARATI ZA GAŠENJE POŽARA</t>
  </si>
  <si>
    <t>DIMNI DETEKTOR</t>
  </si>
  <si>
    <t>ALARM SPOJEN NA VATROGASNU POSTROJBU</t>
  </si>
  <si>
    <t>UNUTARNJI HIDRANT</t>
  </si>
  <si>
    <t>VANJSKI HIDRANT</t>
  </si>
  <si>
    <t>ŠPRINKLERI</t>
  </si>
  <si>
    <t>OSTALO (navesti)</t>
  </si>
  <si>
    <t>PROTUPROVALNI ALARM (nije spojen na intervencijski centar)</t>
  </si>
  <si>
    <t>PROTUPROVALNI ALARM spojen na intervencijski centar</t>
  </si>
  <si>
    <t>ČUVARSKA SLUŽBA 24 sata</t>
  </si>
  <si>
    <t>VIDEO NAZDOR</t>
  </si>
  <si>
    <t>REKTORAT 
M. Pavlinovića 1, Zadar</t>
  </si>
  <si>
    <t xml:space="preserve">STARI KAMPUS , Obala kralja Petra krešimira IV 2 , Zadar </t>
  </si>
  <si>
    <t>DHM , R.Boškovića 5</t>
  </si>
  <si>
    <t>RELJA , Trg kneza Višeslava 9 , Zadar</t>
  </si>
  <si>
    <t>NOVI KAMPUS F.Tuđmana 24 i , Zadar</t>
  </si>
  <si>
    <t>STUDENTSKI DOM , F.Tuđmana 24d , Zadar</t>
  </si>
  <si>
    <t>VIŠNJIK , Splitska 1 , Zadar</t>
  </si>
  <si>
    <t>ELEKTRA Kralja Dmitra Zvonimira 10 , Zadar</t>
  </si>
  <si>
    <t xml:space="preserve">ENOLOŠKO-PEDOLOŠKI LABORATORIJ, Bana Jelačića 24 , Zadar            </t>
  </si>
  <si>
    <t>SFINGA LABORATORIJ, P.Kasandrića 6, Zadar</t>
  </si>
  <si>
    <t>POMORSKA škola, A.Kuzmanića 1 , Zadar</t>
  </si>
  <si>
    <t>Nadbiskupsko Sjemenište ZMAJEVIĆ , Trg Sv.Stošije 2, Zadar</t>
  </si>
  <si>
    <t>TEHNIČKA škola , Š.Vitasovića 1, Zadar</t>
  </si>
  <si>
    <t>napuštena zgrada</t>
  </si>
  <si>
    <t>DVORANA NK Put stanova bb , Zadar</t>
  </si>
  <si>
    <t>GOSPIĆ , A.starčevića 12, Gospić</t>
  </si>
  <si>
    <t>DVORANA GOSPIĆ , A.Starčevića 12, Gospić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</si>
  <si>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GODIŠNJA PREMIJA U HRK </t>
  </si>
  <si>
    <t>SVEUČILIŠTE U ZADRU</t>
  </si>
  <si>
    <t>AUDI A5 2,0 TDI QUATTRO</t>
  </si>
  <si>
    <t>RENAULT FLUENCE 1,5 DCI COLOR EDITION</t>
  </si>
  <si>
    <t>DACIA LOGAN 1,6 LAUREATE</t>
  </si>
  <si>
    <t>TOYOTA COROLLA 1,4 TERRA</t>
  </si>
  <si>
    <t>FIAT PUNT 1,2 8V AMORE</t>
  </si>
  <si>
    <t>WAUZZZ8T8DA024253</t>
  </si>
  <si>
    <t>VF1LZBD0647089277</t>
  </si>
  <si>
    <t>UU1KSDAFH39027732</t>
  </si>
  <si>
    <t>JTDKM28E000059882</t>
  </si>
  <si>
    <t>ZFA18800000800410</t>
  </si>
  <si>
    <t>ZFA18800000800804</t>
  </si>
  <si>
    <t>05.10.2017.</t>
  </si>
  <si>
    <t>011804422673</t>
  </si>
  <si>
    <t>26.11.2017.</t>
  </si>
  <si>
    <t>011804460435</t>
  </si>
  <si>
    <t>011804460443</t>
  </si>
  <si>
    <t>09.08.2017.</t>
  </si>
  <si>
    <t>011804430161</t>
  </si>
  <si>
    <t>011804430170</t>
  </si>
  <si>
    <t>Naziv društva/ustanove:</t>
  </si>
  <si>
    <t>Adresa i kućni broj:</t>
  </si>
  <si>
    <t>M. PAVLINOVIĆA 1</t>
  </si>
  <si>
    <t>23000 ZADAR</t>
  </si>
  <si>
    <t xml:space="preserve">85.42 Visoko obrazovanje </t>
  </si>
  <si>
    <t>Broj djelatnika uključivo i djelatnike na ugovore o djelu i/ili povremenom radu, studente i osobe na stručnom osposobljavanju:</t>
  </si>
  <si>
    <t>Broj sudenata (redovni i izvanredni):</t>
  </si>
  <si>
    <t xml:space="preserve">Ukupan prihod: </t>
  </si>
  <si>
    <t>Ukupne neto plaće:</t>
  </si>
  <si>
    <t>Ukupne bruto plaće:</t>
  </si>
  <si>
    <t>ZAŠTITNE MJERE</t>
  </si>
  <si>
    <t>Dnevna naknada uslijed nezgode</t>
  </si>
  <si>
    <t>Dnevna naknada za liječenje u bolnici uslijed nezgode</t>
  </si>
  <si>
    <t>Troškovi liječenja uslijed nezgode</t>
  </si>
  <si>
    <t>Prijelom kostiju</t>
  </si>
  <si>
    <t>KOMBINIRANO KOLEKTIVNO OSIGURANJE STUDENATA OD POSLJEDICA NESRETNOG SLUČAJA</t>
  </si>
  <si>
    <t>Godina nabave</t>
  </si>
  <si>
    <t>Osnovno sredstvo (evidencijiski broj u osnovnim sredstvima / inventarni broj; naziv)</t>
  </si>
  <si>
    <t>Nabavna vrijednost</t>
  </si>
  <si>
    <t xml:space="preserve"> Polycom VS4000</t>
  </si>
  <si>
    <t>500223 Server HP Proliant DL380 G4 (IS REF)</t>
  </si>
  <si>
    <t>501557 Dell Power Edge 2900 (Vila)</t>
  </si>
  <si>
    <t>502547 IBM server x3650 (IS EK)</t>
  </si>
  <si>
    <t>504062 Dell Powe Edge 2900 (Donat)</t>
  </si>
  <si>
    <t>504507 Sun poslužitelj</t>
  </si>
  <si>
    <t xml:space="preserve"> Rektorat - Polycom </t>
  </si>
  <si>
    <t>505502     PREKLOPNIK HP SWITCH 2620-48 PRO CURVE - ŠTETA OD UDARA GROMA</t>
  </si>
  <si>
    <t>505495     PROJEKTOR LCD MITSUBISHI WD 720U EDUKACIJSKI</t>
  </si>
  <si>
    <t>505040     RAČUNALO HP RAM 2GB ,MONITOR HP 23" S PRINTEROM HP LASER JET PRO P1566</t>
  </si>
  <si>
    <t>505685     PRIJENOSNO RAČUNALO LAPTOP CPU MB AIR 13" DUAL CORE 4GB</t>
  </si>
  <si>
    <t>505268     PROJEKTOR EDUKACIJSKI MITSUBISHI WD 720U</t>
  </si>
  <si>
    <t>505153     OPREMA I SOFTWARE GERMINI EXPLORER -STALAGMATE MK 3 B</t>
  </si>
  <si>
    <t>505687     PRIJENOSNO RAČUNALO ASUS G75VX 3GB 17,3"</t>
  </si>
  <si>
    <t>505041     STOLNO RAČUNALO HP ELITE 7300EM + MONITOR  HP 24"</t>
  </si>
  <si>
    <t>505047     LAP- TOP WIN PRO 4730 17,3" 4GB</t>
  </si>
  <si>
    <t>505500     PRIJENOSNO RAČUNALO HP 470S 4GB</t>
  </si>
  <si>
    <t>505265     PROJEKTOR MITSUBISHI XD 560U EDU</t>
  </si>
  <si>
    <t>505501     PROJEKTOR MITSUBISCHI XD 560U EDU</t>
  </si>
  <si>
    <t>505039     STOLNO RAČUNALO HP ELITE 7300EM SA MONITOROM LCD LED SAMSUNG 24"</t>
  </si>
  <si>
    <t>505523     PRIJENOSNO RAČUNALO CPU MB AIR CORE 11"</t>
  </si>
  <si>
    <t>505722     HP PROCURVE SWITCH 2620-48 MANAGED</t>
  </si>
  <si>
    <t>505723     HP PROCURVE SWITCH 2620-48 MANAGED</t>
  </si>
  <si>
    <t>505724     HP PROCURVE SWITCH 2620-48 MANAGED</t>
  </si>
  <si>
    <t>505126     RAČUNALO HP 8300 I5 4GB</t>
  </si>
  <si>
    <t>505688     TABLET APPLE IPAD 64 GB CRNI 4.GEN.</t>
  </si>
  <si>
    <t>505158     RAČUNALO CPU CORE  DDR 3 4GB</t>
  </si>
  <si>
    <t>505128     NOTEBOOK HP PRO BOOK 6570 15,6 "</t>
  </si>
  <si>
    <t>505661     PRIJENOSNO RAČUNALO HP 4540 S 15,6"  750GB</t>
  </si>
  <si>
    <t>505662     PRIJENOSNO RAČUNALO HP 4540 S 15,6"  750GB</t>
  </si>
  <si>
    <t>505566     PRIJENOSNO RAČUNALO HP NOTE BOOK 4540S 15,6" 4GB</t>
  </si>
  <si>
    <t>505567     PRIJENOSNO RAČUNALO HP NOTE BOOK 4540S 15,6" 4GB</t>
  </si>
  <si>
    <t>505568     PRIJENOSNO RAČUNALO HP NOTE BOOK 4540S 15,6" 4GB</t>
  </si>
  <si>
    <t>505034     IPAD APPLE 2 WI-FI +3G 64 GB - BLACK</t>
  </si>
  <si>
    <t>505033     IPAD APPLE 2 WI-FI +3G 64 GB - BLACK</t>
  </si>
  <si>
    <t>505656     PRIJENOSNO RAČUNALO HP 4540 S 15,62 4 GB</t>
  </si>
  <si>
    <t>505657     PRIJENOSNO RAČUNALO HP 4540 S 15,62 4 GB</t>
  </si>
  <si>
    <t>505032     PRIJENOSNO RAČUNALO HP PRO BOOKN4530 S - MEMORIJA 4GB</t>
  </si>
  <si>
    <t>505713     PRIJENOSNO RAČUNALO HP 4540S 15,6 " 750GB</t>
  </si>
  <si>
    <t>505714     PRIJENOSNO RAČUNALO HP 4540S 15,6 " 750GB</t>
  </si>
  <si>
    <t>505715     PRIJENOSNO RAČUNALO HP 4540S 15,6 " 750GB</t>
  </si>
  <si>
    <t>505902     PRIJENOSNO RAČUNALO HP PROBOOK 4530S</t>
  </si>
  <si>
    <t>505903     PRIJENOSNO RAČUNALO HP PROBOOK 4530S</t>
  </si>
  <si>
    <t>505904     PRIJENOSNO RAČUNALO HP PROBOOK 4530S</t>
  </si>
  <si>
    <t>505905     PRIJENOSNO RAČUNALO HP PROBOOK 4530S</t>
  </si>
  <si>
    <t>505906     PRIJENOSNO RAČUNALO HP PROBOOK 4530S</t>
  </si>
  <si>
    <t>505907     PRIJENOSNO RAČUNALO HP PROBOOK 4530S</t>
  </si>
  <si>
    <t>505908     PRIJENOSNO RAČUNALO HP PROBOOK 4530S</t>
  </si>
  <si>
    <t>505909     PRIJENOSNO RAČUNALO HP PROBOOK 4530S</t>
  </si>
  <si>
    <t>505910     PRIJENOSNO RAČUNALO HP PROBOOK 4530S</t>
  </si>
  <si>
    <t>505911     PRIJENOSNO RAČUNALO HP PROBOOK 4530S</t>
  </si>
  <si>
    <t>505912     PRIJENOSNO RAČUNALO HP PROBOOK 4530S</t>
  </si>
  <si>
    <t>505913     PRIJENOSNO RAČUNALO HP PROBOOK 4530S</t>
  </si>
  <si>
    <t>505914     PRIJENOSNO RAČUNALO HP PROBOOK 4530S</t>
  </si>
  <si>
    <t>505915     PRIJENOSNO RAČUNALO HP PROBOOK 4530S</t>
  </si>
  <si>
    <t>505916     PRIJENOSNO RAČUNALO HP PROBOOK 4530S</t>
  </si>
  <si>
    <t>505917     PRIJENOSNO RAČUNALO HP PROBOOK 4530S</t>
  </si>
  <si>
    <t>505918     PRIJENOSNO RAČUNALO HP PROBOOK 4530S</t>
  </si>
  <si>
    <t>505919     PRIJENOSNO RAČUNALO HP PROBOOK 4530S</t>
  </si>
  <si>
    <t>505920     PRIJENOSNO RAČUNALO HP PROBOOK 4530S</t>
  </si>
  <si>
    <t>505921     PRIJENOSNO RAČUNALO HP PROBOOK 4530S</t>
  </si>
  <si>
    <t>505922     PRIJENOSNO RAČUNALO HP PROBOOK 4530S</t>
  </si>
  <si>
    <t>505923     PRIJENOSNO RAČUNALO HP PROBOOK 4530S</t>
  </si>
  <si>
    <t>505924     PRIJENOSNO RAČUNALO HP PROBOOK 4530S</t>
  </si>
  <si>
    <t>505925     PRIJENOSNO RAČUNALO HP PROBOOK 4530S</t>
  </si>
  <si>
    <t>505926     PRIJENOSNO RAČUNALO HP PROBOOK 4530S</t>
  </si>
  <si>
    <t>505927     PRIJENOSNO RAČUNALO HP PROBOOK 4530S</t>
  </si>
  <si>
    <t>505928     PRIJENOSNO RAČUNALO HP PROBOOK 4530S</t>
  </si>
  <si>
    <t>505929     PRIJENOSNO RAČUNALO HP PROBOOK 4530S</t>
  </si>
  <si>
    <t>505249     PRIJENOSNO RAČUNALO TOSHIBA SATELITTE L870  17,3 " LED</t>
  </si>
  <si>
    <t>505800     OSOBNO RAČUNALO MSGW INFINITY SP 428 + 22" MONITOR</t>
  </si>
  <si>
    <t>505801     OSOBNO RAČUNALO MSGW INFINITY SP 428 + 22" MONITOR</t>
  </si>
  <si>
    <t>505802     OSOBNO RAČUNALO MSGW INFINITY SP 428 + 22" MONITOR</t>
  </si>
  <si>
    <t>505803     OSOBNO RAČUNALO MSGW INFINITY SP 428 + 22" MONITOR</t>
  </si>
  <si>
    <t>505804     OSOBNO RAČUNALO MSGW INFINITY SP 428 + 22" MONITOR</t>
  </si>
  <si>
    <t>505805     OSOBNO RAČUNALO MSGW INFINITY SP 428 + 22" MONITOR</t>
  </si>
  <si>
    <t>505806     OSOBNO RAČUNALO MSGW INFINITY SP 428 + 22" MONITOR</t>
  </si>
  <si>
    <t>505807     OSOBNO RAČUNALO MSGW INFINITY SP 428 + 22" MONITOR</t>
  </si>
  <si>
    <t>505808     OSOBNO RAČUNALO MSGW INFINITY SP 428 + 22" MONITOR</t>
  </si>
  <si>
    <t>505809     OSOBNO RAČUNALO MSGW INFINITY SP 428 + 22" MONITOR</t>
  </si>
  <si>
    <t>505810     OSOBNO RAČUNALO MSGW INFINITY SP 428 + 22" MONITOR</t>
  </si>
  <si>
    <t>505811     OSOBNO RAČUNALO MSGW INFINITY SP 428 + 22" MONITOR</t>
  </si>
  <si>
    <t>505812     OSOBNO RAČUNALO MSGW INFINITY SP 428 + 22" MONITOR</t>
  </si>
  <si>
    <t>505813     OSOBNO RAČUNALO MSGW INFINITY SP 428 + 22" MONITOR</t>
  </si>
  <si>
    <t>505814     OSOBNO RAČUNALO MSGW INFINITY SP 428 + 22" MONITOR</t>
  </si>
  <si>
    <t>505815     OSOBNO RAČUNALO MSGW INFINITY SP 428 + 22" MONITOR</t>
  </si>
  <si>
    <t>505816     OSOBNO RAČUNALO MSGW INFINITY SP 428 + 22" MONITOR</t>
  </si>
  <si>
    <t>505817     OSOBNO RAČUNALO MSGW INFINITY SP 428 + 22" MONITOR</t>
  </si>
  <si>
    <t>505818     OSOBNO RAČUNALO MSGW INFINITY SP 428 + 22" MONITOR</t>
  </si>
  <si>
    <t>505819     OSOBNO RAČUNALO MSGW INFINITY SP 428 + 22" MONITOR</t>
  </si>
  <si>
    <t>505874     LCD PROJEKTOR XD550 U</t>
  </si>
  <si>
    <t>505875     LCD PROJEKTOR XD550 U</t>
  </si>
  <si>
    <t>505876     LCD PROJEKTOR XD550 U</t>
  </si>
  <si>
    <t>505877     LCD PROJEKTOR XD550 U</t>
  </si>
  <si>
    <t>505878     LCD PROJEKTOR XD550 U</t>
  </si>
  <si>
    <t>505879     LCD PROJEKTOR XD550 U</t>
  </si>
  <si>
    <t>505880     LCD PROJEKTOR XD550 U</t>
  </si>
  <si>
    <t>505881     LCD PROJEKTOR XD550 U</t>
  </si>
  <si>
    <t>505882     LCD PROJEKTOR XD550 U</t>
  </si>
  <si>
    <t>505883     LCD PROJEKTOR XD550 U</t>
  </si>
  <si>
    <t>505884     LCD PROJEKTOR XD550 U</t>
  </si>
  <si>
    <t>505885     LCD PROJEKTOR XD550 U</t>
  </si>
  <si>
    <t>505886     LCD PROJEKTOR XD550 U</t>
  </si>
  <si>
    <t>505557     RAČUNALO HP35000 4 GB WIN 8P</t>
  </si>
  <si>
    <t>505558     RAČUNALO HP35000 4 GB WIN 8P</t>
  </si>
  <si>
    <t>505559     RAČUNALO HP35000 4 GB WIN 8P</t>
  </si>
  <si>
    <t>505130     PROJEKTOR MITSUBISHI XD550U + PLATNO PROJECTA200X200</t>
  </si>
  <si>
    <t>505554     PRINTER HP 454 OS  I3</t>
  </si>
  <si>
    <t>505555     PRINTER HP 454 OS  I3</t>
  </si>
  <si>
    <t>505556     PRINTER HP 454 OS  I3</t>
  </si>
  <si>
    <t>505162     PRIJENOSNO RAČUNALO DELL INSPIRON N7110</t>
  </si>
  <si>
    <t>505150     PRIJENOSNO RAČUNALO HP PAVILION B9A82EA</t>
  </si>
  <si>
    <t>505727     OSOBNO RAČUNALO MSGW INFINITY SP 427 + 22" MONITOR</t>
  </si>
  <si>
    <t>505728     OSOBNO RAČUNALO MSGW INFINITY SP 427 + 22" MONITOR</t>
  </si>
  <si>
    <t>505729     OSOBNO RAČUNALO MSGW INFINITY SP 427 + 22" MONITOR</t>
  </si>
  <si>
    <t>505730     OSOBNO RAČUNALO MSGW INFINITY SP 427 + 22" MONITOR</t>
  </si>
  <si>
    <t>505731     OSOBNO RAČUNALO MSGW INFINITY SP 427 + 22" MONITOR</t>
  </si>
  <si>
    <t>505732     OSOBNO RAČUNALO MSGW INFINITY SP 427 + 22" MONITOR</t>
  </si>
  <si>
    <t>505733     OSOBNO RAČUNALO MSGW INFINITY SP 427 + 22" MONITOR</t>
  </si>
  <si>
    <t>505734     OSOBNO RAČUNALO MSGW INFINITY SP 427 + 22" MONITOR</t>
  </si>
  <si>
    <t>505735     OSOBNO RAČUNALO MSGW INFINITY SP 427 + 22" MONITOR</t>
  </si>
  <si>
    <t>505736     OSOBNO RAČUNALO MSGW INFINITY SP 427 + 22" MONITOR</t>
  </si>
  <si>
    <t>505737     OSOBNO RAČUNALO MSGW INFINITY SP 427 + 22" MONITOR</t>
  </si>
  <si>
    <t>505738     OSOBNO RAČUNALO MSGW INFINITY SP 427 + 22" MONITOR</t>
  </si>
  <si>
    <t>505739     OSOBNO RAČUNALO MSGW INFINITY SP 427 + 22" MONITOR</t>
  </si>
  <si>
    <t>505740     OSOBNO RAČUNALO MSGW INFINITY SP 427 + 22" MONITOR</t>
  </si>
  <si>
    <t>505741     OSOBNO RAČUNALO MSGW INFINITY SP 427 + 22" MONITOR</t>
  </si>
  <si>
    <t>505742     OSOBNO RAČUNALO MSGW INFINITY SP 427 + 22" MONITOR</t>
  </si>
  <si>
    <t>505743     OSOBNO RAČUNALO MSGW INFINITY SP 427 + 22" MONITOR</t>
  </si>
  <si>
    <t>505744     OSOBNO RAČUNALO MSGW INFINITY SP 427 + 22" MONITOR</t>
  </si>
  <si>
    <t>505745     OSOBNO RAČUNALO MSGW INFINITY SP 427 + 22" MONITOR</t>
  </si>
  <si>
    <t>505746     OSOBNO RAČUNALO MSGW INFINITY SP 427 + 22" MONITOR</t>
  </si>
  <si>
    <t>505747     OSOBNO RAČUNALO MSGW INFINITY SP 427 + 22" MONITOR</t>
  </si>
  <si>
    <t>505748     OSOBNO RAČUNALO MSGW INFINITY SP 427 + 22" MONITOR</t>
  </si>
  <si>
    <t>505749     OSOBNO RAČUNALO MSGW INFINITY SP 427 + 22" MONITOR</t>
  </si>
  <si>
    <t>505750     OSOBNO RAČUNALO MSGW INFINITY SP 427 + 22" MONITOR</t>
  </si>
  <si>
    <t>505751     OSOBNO RAČUNALO MSGW INFINITY SP 427 + 22" MONITOR</t>
  </si>
  <si>
    <t>505752     OSOBNO RAČUNALO MSGW INFINITY SP 427 + 22" MONITOR</t>
  </si>
  <si>
    <t>505753     OSOBNO RAČUNALO MSGW INFINITY SP 427 + 22" MONITOR</t>
  </si>
  <si>
    <t>505754     OSOBNO RAČUNALO MSGW INFINITY SP 427 + 22" MONITOR</t>
  </si>
  <si>
    <t>505755     OSOBNO RAČUNALO MSGW INFINITY SP 427 + 22" MONITOR</t>
  </si>
  <si>
    <t>505756     OSOBNO RAČUNALO MSGW INFINITY SP 427 + 22" MONITOR</t>
  </si>
  <si>
    <t>505757     OSOBNO RAČUNALO MSGW INFINITY SP 427 + 22" MONITOR</t>
  </si>
  <si>
    <t>505758     OSOBNO RAČUNALO MSGW INFINITY SP 427 + 22" MONITOR</t>
  </si>
  <si>
    <t>505759     OSOBNO RAČUNALO MSGW INFINITY SP 427 + 22" MONITOR</t>
  </si>
  <si>
    <t>505760     OSOBNO RAČUNALO MSGW INFINITY SP 427 + 22" MONITOR</t>
  </si>
  <si>
    <t>505761     OSOBNO RAČUNALO MSGW INFINITY SP 427 + 22" MONITOR</t>
  </si>
  <si>
    <t>505762     OSOBNO RAČUNALO MSGW INFINITY SP 427 + 22" MONITOR</t>
  </si>
  <si>
    <t>505763     OSOBNO RAČUNALO MSGW INFINITY SP 427 + 22" MONITOR</t>
  </si>
  <si>
    <t>505764     OSOBNO RAČUNALO MSGW INFINITY SP 427 + 22" MONITOR</t>
  </si>
  <si>
    <t>505765     OSOBNO RAČUNALO MSGW INFINITY SP 427 + 22" MONITOR</t>
  </si>
  <si>
    <t>505766     OSOBNO RAČUNALO MSGW INFINITY SP 427 + 22" MONITOR</t>
  </si>
  <si>
    <t>505767     OSOBNO RAČUNALO MSGW INFINITY SP 427 + 22" MONITOR</t>
  </si>
  <si>
    <t>505768     OSOBNO RAČUNALO MSGW INFINITY SP 427 + 22" MONITOR</t>
  </si>
  <si>
    <t>505769     OSOBNO RAČUNALO MSGW INFINITY SP 427 + 22" MONITOR</t>
  </si>
  <si>
    <t>505770     OSOBNO RAČUNALO MSGW INFINITY SP 427 + 22" MONITOR</t>
  </si>
  <si>
    <t>505771     OSOBNO RAČUNALO MSGW INFINITY SP 427 + 22" MONITOR</t>
  </si>
  <si>
    <t>505772     OSOBNO RAČUNALO MSGW INFINITY SP 427 + 22" MONITOR</t>
  </si>
  <si>
    <t>505773     OSOBNO RAČUNALO MSGW INFINITY SP 427 + 22" MONITOR</t>
  </si>
  <si>
    <t>505774     OSOBNO RAČUNALO MSGW INFINITY SP 427 + 22" MONITOR</t>
  </si>
  <si>
    <t>505775     OSOBNO RAČUNALO MSGW INFINITY SP 427 + 22" MONITOR</t>
  </si>
  <si>
    <t>505776     OSOBNO RAČUNALO MSGW INFINITY SP 427 + 22" MONITOR</t>
  </si>
  <si>
    <t>505777     OSOBNO RAČUNALO MSGW INFINITY SP 427 + 22" MONITOR</t>
  </si>
  <si>
    <t>505778     OSOBNO RAČUNALO MSGW INFINITY SP 427 + 22" MONITOR</t>
  </si>
  <si>
    <t>505779     OSOBNO RAČUNALO MSGW INFINITY SP 427 + 22" MONITOR</t>
  </si>
  <si>
    <t>505780     OSOBNO RAČUNALO MSGW INFINITY SP 427 + 22" MONITOR</t>
  </si>
  <si>
    <t>505781     OSOBNO RAČUNALO MSGW INFINITY SP 427 + 22" MONITOR</t>
  </si>
  <si>
    <t>505782     OSOBNO RAČUNALO MSGW INFINITY SP 427 + 22" MONITOR</t>
  </si>
  <si>
    <t>505783     OSOBNO RAČUNALO MSGW INFINITY SP 427 + 22" MONITOR</t>
  </si>
  <si>
    <t>505784     OSOBNO RAČUNALO MSGW INFINITY SP 427 + 22" MONITOR</t>
  </si>
  <si>
    <t>505785     OSOBNO RAČUNALO MSGW INFINITY SP 427 + 22" MONITOR</t>
  </si>
  <si>
    <t>505786     OSOBNO RAČUNALO MSGW INFINITY SP 427 + 22" MONITOR</t>
  </si>
  <si>
    <t>505787     OSOBNO RAČUNALO MSGW INFINITY SP 427 + 22" MONITOR</t>
  </si>
  <si>
    <t>505788     OSOBNO RAČUNALO MSGW INFINITY SP 427 + 22" MONITOR</t>
  </si>
  <si>
    <t>505789     OSOBNO RAČUNALO MSGW INFINITY SP 427 + 22" MONITOR</t>
  </si>
  <si>
    <t>505790     OSOBNO RAČUNALO MSGW INFINITY SP 427 + 22" MONITOR</t>
  </si>
  <si>
    <t>505791     OSOBNO RAČUNALO MSGW INFINITY SP 427 + 22" MONITOR</t>
  </si>
  <si>
    <t>505792     OSOBNO RAČUNALO MSGW INFINITY SP 427 + 22" MONITOR</t>
  </si>
  <si>
    <t>505793     OSOBNO RAČUNALO MSGW INFINITY SP 427 + 22" MONITOR</t>
  </si>
  <si>
    <t>505794     OSOBNO RAČUNALO MSGW INFINITY SP 427 + 22" MONITOR</t>
  </si>
  <si>
    <t>505795     OSOBNO RAČUNALO MSGW INFINITY SP 427 + 22" MONITOR</t>
  </si>
  <si>
    <t>505796     OSOBNO RAČUNALO MSGW INFINITY SP 427 + 22" MONITOR</t>
  </si>
  <si>
    <t>505797     OSOBNO RAČUNALO MSGW INFINITY SP 427 + 22" MONITOR</t>
  </si>
  <si>
    <t>505798     OSOBNO RAČUNALO MSGW INFINITY SP 427 + 22" MONITOR</t>
  </si>
  <si>
    <t>505799     OSOBNO RAČUNALO MSGW INFINITY SP 427 + 22" MONITOR</t>
  </si>
  <si>
    <t>505038     PRIJENOSNO RAČUNALO HP 4530 S + TORBA</t>
  </si>
  <si>
    <t>505131     PORTABL DOCUMENT KAMERA AVER VISION F50</t>
  </si>
  <si>
    <t>505520     RAČUNALO CPU MAC MINI I5 2,5 GHZ</t>
  </si>
  <si>
    <t>505152     TABLET APPLE IPAD WI - FI BLACK 32GB</t>
  </si>
  <si>
    <t>505159     PRIJENOSNO RAČUNALO TOSHIBA P775</t>
  </si>
  <si>
    <t>505515     PROJEKTOR BENQ MX 518 3D READY</t>
  </si>
  <si>
    <t>505898     TABLET GRAFIČKI IN TOUCH MEDIUM</t>
  </si>
  <si>
    <t>505899     TABLET GRAFIČKI IN TOUCH MEDIUM</t>
  </si>
  <si>
    <t>505129     NOTEBOOK THINK PAD EDGE E325 13,3"</t>
  </si>
  <si>
    <t>505161     PRIJENOSNO RAČUNALO asus K53U-SX003V</t>
  </si>
  <si>
    <t>505663     STOLNO RAČUNALO HP P3500M</t>
  </si>
  <si>
    <t>505664     STOLNO RAČUNALO HP P3500M</t>
  </si>
  <si>
    <t>505665     STOLNO RAČUNALO HP P3500M</t>
  </si>
  <si>
    <t>505666     STOLNO RAČUNALO HP P3500M</t>
  </si>
  <si>
    <t>505117     PRIJENOSNO RAČUNALO ACER ASPIRE ONE 722</t>
  </si>
  <si>
    <t>505542     RAČUNALO REEM OFFICE 2012</t>
  </si>
  <si>
    <t>505563     RAČUNALO REEM OFFICE 2012</t>
  </si>
  <si>
    <t>505157     TABLET E-ČITAČ  - RFB IPAD 2 WI 16 GB BLACK</t>
  </si>
  <si>
    <t>505518     TABLET RAČUNALO PRESTIGIO MULTI PAD 9,7"</t>
  </si>
  <si>
    <t>505163     DJELOVI ZA RAČUNALO HDD,USB,MONITOR LCD</t>
  </si>
  <si>
    <t>505160     PRIJENOSNO RAČUNALO LENOVO G570OA</t>
  </si>
  <si>
    <t>505550     PRINTER HP LASERJET PRO 400 M401DN</t>
  </si>
  <si>
    <t>505551     PRINTER HP LASERJET PRO 400 M401DN</t>
  </si>
  <si>
    <t>505552     PRINTER HP LASERJET PRO 400 M401DN</t>
  </si>
  <si>
    <t>505553     PRINTER hp laser jet pro m401 dn</t>
  </si>
  <si>
    <t>505660     PRINTER HP LASER JET PRO M401DN</t>
  </si>
  <si>
    <t>505134     PRINTER HP LASER JET PRO 400 COLOR M451</t>
  </si>
  <si>
    <t>505521     RAČUNALO HP MINI 200-4200 10,1"</t>
  </si>
  <si>
    <t>505042     BAR KOD ČITAČ METROLOGIC MK 9520</t>
  </si>
  <si>
    <t>505133     PRINTER HP LASER JET PRO 400 M401</t>
  </si>
  <si>
    <t>505048     PRINTER HP LASER JET P2055DN DUPLEX</t>
  </si>
  <si>
    <t>505820     PRINTER HP LASER JET M401DN</t>
  </si>
  <si>
    <t>505821     PRINTER HP LASER JET M401DN</t>
  </si>
  <si>
    <t>505822     PRINTER HP LASER JET M401DN</t>
  </si>
  <si>
    <t>505823     PRINTER HP LASER JET M401DN</t>
  </si>
  <si>
    <t>505824     PRINTER HP LASER JET M401DN</t>
  </si>
  <si>
    <t>505825     PRINTER HP LASER JET M401DN</t>
  </si>
  <si>
    <t>505826     PRINTER HP LASER JET M401DN</t>
  </si>
  <si>
    <t>505827     PRINTER HP LASER JET M401DN</t>
  </si>
  <si>
    <t>505828     PRINTER HP LASER JET M401DN</t>
  </si>
  <si>
    <t>505829     PRINTER HP LASER JET M401DN</t>
  </si>
  <si>
    <t>505830     PRINTER HP LASER JET M401DN</t>
  </si>
  <si>
    <t>505831     PRINTER HP LASER JET M401DN</t>
  </si>
  <si>
    <t>505832     PRINTER HP LASER JET M401DN</t>
  </si>
  <si>
    <t>505833     PRINTER HP LASER JET M401DN</t>
  </si>
  <si>
    <t>505834     PRINTER HP LASER JET M401DN</t>
  </si>
  <si>
    <t>505835     PRINTER HP LASER JET M401DN</t>
  </si>
  <si>
    <t>505836     PRINTER HP LASER JET M401DN</t>
  </si>
  <si>
    <t>505837     PRINTER HP LASER JET M401DN</t>
  </si>
  <si>
    <t>505838     PRINTER HP LASER JET M401DN</t>
  </si>
  <si>
    <t>505839     PRINTER HP LASER JET M401DN</t>
  </si>
  <si>
    <t>505840     PRINTER HP LASER JET M401DN</t>
  </si>
  <si>
    <t>505841     PRINTER HP LASER JET M401DN</t>
  </si>
  <si>
    <t>505842     PRINTER HP LASER JET M401DN</t>
  </si>
  <si>
    <t>505843     PRINTER HP LASER JET M401DN</t>
  </si>
  <si>
    <t>505844     PRINTER HP LASER JET M401DN</t>
  </si>
  <si>
    <t>505845     PRINTER HP LASER JET M401DN</t>
  </si>
  <si>
    <t>505846     PRINTER HP LASER JET M401DN</t>
  </si>
  <si>
    <t>505847     PRINTER HP LASER JET M401DN</t>
  </si>
  <si>
    <t>505848     PRINTER HP LASER JET M401DN</t>
  </si>
  <si>
    <t>505971     PRINTER HP LASER JET M 401 DN</t>
  </si>
  <si>
    <t>505972     PRINTER HP LASER JET M 401 DN</t>
  </si>
  <si>
    <t>505849     PRINTER HP LASER JET COLOR PRO CP 1525</t>
  </si>
  <si>
    <t>505850     PRINTER HP LASER JET COLOR PRO CP 1525</t>
  </si>
  <si>
    <t>505112     MONITOR HP CPQ 23" LED</t>
  </si>
  <si>
    <t>505111     PRINTER HP SCANJET G4010</t>
  </si>
  <si>
    <t>505560     MONITOR HP LE 2002 X 20" LED</t>
  </si>
  <si>
    <t>505561     MONITOR HP LE 2002 X 20" LED</t>
  </si>
  <si>
    <t>505562     MONITOR HP LE 2002 X 20" LED</t>
  </si>
  <si>
    <t>505517     PRINTER HP LAESR JET P2035</t>
  </si>
  <si>
    <t>505127     MONITOR HP CPQ LA2306 X 23"</t>
  </si>
  <si>
    <t>505547 Primopredajnik za terensku nastavu</t>
  </si>
  <si>
    <t>HP Procurve switch - 2620-48 J9626A</t>
  </si>
  <si>
    <t>506458     RAČUNALO MULTI G</t>
  </si>
  <si>
    <t>505985     PRIJENOSNO RAČUNALO HP 254 OP</t>
  </si>
  <si>
    <t>506704     LAPTOP PROBOOK 470</t>
  </si>
  <si>
    <t>506619     ACER NOTEBOOK S7-392</t>
  </si>
  <si>
    <t>506197     RAČUNALO HP ELITE 8000</t>
  </si>
  <si>
    <t>506702     LAPTOP ASPIRE S7-391</t>
  </si>
  <si>
    <t>506206     LAPTOP TOSHIBA R930</t>
  </si>
  <si>
    <t>506207     LAPTOP TOSHIBA R930</t>
  </si>
  <si>
    <t>505975     PRIJENOSNO RAČUNALO TOSHIBA  portage  r - 830-1h5</t>
  </si>
  <si>
    <t>506596     LAPTOP HP 450 i5 3230M</t>
  </si>
  <si>
    <t>506180     LAPTOP HP 470</t>
  </si>
  <si>
    <t>506181     LAPTOP HP 470</t>
  </si>
  <si>
    <t>506182     LAPTOP HP 470</t>
  </si>
  <si>
    <t>506183     LAPTOP HP 470</t>
  </si>
  <si>
    <t>506184     LAPTOP HP 470</t>
  </si>
  <si>
    <t>506185     LAPTOP HP 470</t>
  </si>
  <si>
    <t>506186     LAPTOP HP 470</t>
  </si>
  <si>
    <t>506217     LAPTOP HP 470</t>
  </si>
  <si>
    <t>506259     LAPTOP HP 470 H0V004EA</t>
  </si>
  <si>
    <t>506260     LAPTOP HP 470 H0V004EA</t>
  </si>
  <si>
    <t>505980     STOLNO RAČUNALO HP ELITE 8100 CMT</t>
  </si>
  <si>
    <t>506001     PRIJENOSNO RAČUNALO TOSHIBA SATELITE L870-160</t>
  </si>
  <si>
    <t>506240     SKENER EPSON PERFECTION V700</t>
  </si>
  <si>
    <t>506459     RAČUNALO SUPER R2</t>
  </si>
  <si>
    <t>506460     RAČUNALO SUPER R2</t>
  </si>
  <si>
    <t>506461     RAČUNALO SUPER R2</t>
  </si>
  <si>
    <t>505990     PROJEKTOR PRIJENOSNI NEC NP 410</t>
  </si>
  <si>
    <t>506456     RAČUNALO MULTI G</t>
  </si>
  <si>
    <t>506457     RAČUNALO MULTI G</t>
  </si>
  <si>
    <t>506221     LAPTOP HP 4540S</t>
  </si>
  <si>
    <t>506222     LAPTOP HP 4540S</t>
  </si>
  <si>
    <t>506245     LAPTOP HP 4540S</t>
  </si>
  <si>
    <t>506251     LAPTOP HP 4540S</t>
  </si>
  <si>
    <t>506267     LAPTOP HP 4540S</t>
  </si>
  <si>
    <t>506059     RAČUNALO REEM ELEC.</t>
  </si>
  <si>
    <t>506060     RAČUNALO REEM ELEC.</t>
  </si>
  <si>
    <t>506061     RAČUNALO REEM ELEC.</t>
  </si>
  <si>
    <t>506063     RAČUNALO REEM ELEC.</t>
  </si>
  <si>
    <t>506064     RAČUNALO REEM ELEC.</t>
  </si>
  <si>
    <t>506065     RAČUNALO REEM ELEC.</t>
  </si>
  <si>
    <t>506066     RAČUNALO REEM ELEC.</t>
  </si>
  <si>
    <t>506067     RAČUNALO REEM ELEC.</t>
  </si>
  <si>
    <t>506068     RAČUNALO REEM ELEC.</t>
  </si>
  <si>
    <t>506069     RAČUNALO REEM ELEC.</t>
  </si>
  <si>
    <t>506070     RAČUNALO REEM ELEC.</t>
  </si>
  <si>
    <t>506071     RAČUNALO REEM ELEC.</t>
  </si>
  <si>
    <t>506072     RAČUNALO REEM ELEC.</t>
  </si>
  <si>
    <t>506073     RAČUNALO REEM ELEC.</t>
  </si>
  <si>
    <t>506062     RAČUNALO REEM ELEC.</t>
  </si>
  <si>
    <t>506620     ACER ASPIRE V5-572-PG</t>
  </si>
  <si>
    <t>506462     LAPTOP DELL INSPIRON 3737</t>
  </si>
  <si>
    <t>506729     LAPTOP LENOVO IDEA PAD G500</t>
  </si>
  <si>
    <t>506609     APPLE IPAD WI-FI 64GB</t>
  </si>
  <si>
    <t>506597     RAČUNALO REEM 2013</t>
  </si>
  <si>
    <t>506598     RAČUNALO REEM 2013</t>
  </si>
  <si>
    <t>506599     RAČUNALO REEM 2013</t>
  </si>
  <si>
    <t>506213     PROJEKTOR MITSHUBISHI XD 550U</t>
  </si>
  <si>
    <t>506228     PROJEKTOR MITSHUBISHI XD 550U</t>
  </si>
  <si>
    <t>506253     PROJEKTOR MITSHUBISI</t>
  </si>
  <si>
    <t>506284     PROJEKTOR MITSHUBISHI XD 550U</t>
  </si>
  <si>
    <t>506285     PROJEKTOR MITSHUBISHI XD 550U</t>
  </si>
  <si>
    <t>506286     PROJEKTOR MITSHUBISHI XD 550U</t>
  </si>
  <si>
    <t>506287     PROJEKTOR MITSHUBISHI XD 550U</t>
  </si>
  <si>
    <t>506288     PROJEKTOR MITSHUBISHI XD 550U</t>
  </si>
  <si>
    <t>506289     PROJEKTOR MITSHUBISHI XD 550U</t>
  </si>
  <si>
    <t>506290     PROJEKTOR MITSHUBISHI XD 550U</t>
  </si>
  <si>
    <t>506291     PROJEKTOR MITSHUBISHI XD 550U</t>
  </si>
  <si>
    <t>506292     PROJEKTOR MITSHUBISHI XD 550U</t>
  </si>
  <si>
    <t>506293     PROJEKTOR MITSHUBISHI XD 550U</t>
  </si>
  <si>
    <t>505979     STOLNO RAČUNALO HP ELITE 8000 CMT</t>
  </si>
  <si>
    <t>506703     SAMSUNG TABLET GALAXY P5200</t>
  </si>
  <si>
    <t>506192     RAČUNALO REEM 2013</t>
  </si>
  <si>
    <t>506193     RAČUNALO REEM 2013</t>
  </si>
  <si>
    <t>506194     RAČUNALO REEM 2013</t>
  </si>
  <si>
    <t>506195     RAČUNALO REEM 2013</t>
  </si>
  <si>
    <t>506196     RAČUNALO REEM 2013</t>
  </si>
  <si>
    <t>506273     RAČUNALO REEM 2013</t>
  </si>
  <si>
    <t>506159     RAČUNALO REEM 2013</t>
  </si>
  <si>
    <t>506160     RAČUNALO REEM 2013</t>
  </si>
  <si>
    <t>506161     RAČUNALO REEM 2013</t>
  </si>
  <si>
    <t>506162     RAČUNALO REEM 2013</t>
  </si>
  <si>
    <t>506163     RAČUNALO REEM 2013</t>
  </si>
  <si>
    <t>506164     RAČUNALO REEM 2013</t>
  </si>
  <si>
    <t>506165     RAČUNALO REEM 2013</t>
  </si>
  <si>
    <t>506171     RAČUNALO REEM 2013</t>
  </si>
  <si>
    <t>506172     RAČUNALO REEM 2013</t>
  </si>
  <si>
    <t>506176     RAČUNALO REEM 2013</t>
  </si>
  <si>
    <t>506177     RAČUNALO REEM 2013</t>
  </si>
  <si>
    <t>506178     RAČUNALO REEM 2013</t>
  </si>
  <si>
    <t>506179     RAČUNALO REEM 2013</t>
  </si>
  <si>
    <t>506202     RAČUNALO REEM 2013</t>
  </si>
  <si>
    <t>506203     RAČUNALO REEM 2013</t>
  </si>
  <si>
    <t>506205     RAČUNALO REEM 2013</t>
  </si>
  <si>
    <t>506212     RAČUNALO REEM 2013</t>
  </si>
  <si>
    <t>506220     RAČUNALO REEM 2013</t>
  </si>
  <si>
    <t>506224     RAČUNALO REEM 2013</t>
  </si>
  <si>
    <t>506225     RAČUNALO REEM 2013</t>
  </si>
  <si>
    <t>506226     RAČUNALO REEM 2013</t>
  </si>
  <si>
    <t>506232     RAČUNALO REEM 2013</t>
  </si>
  <si>
    <t>506234     PROJEKTOR MITSHUBISHI XD 550U</t>
  </si>
  <si>
    <t>506236     LAPTOP HP 4540S</t>
  </si>
  <si>
    <t>506237     RAČUNALO REEM 2013</t>
  </si>
  <si>
    <t>506238     RAČUNALO REEM 2013</t>
  </si>
  <si>
    <t>506243     RAČUNALO REMM 2013</t>
  </si>
  <si>
    <t>506246     RAČUNALO REEM 2013</t>
  </si>
  <si>
    <t>506247     RAČUNALO REEM 2013</t>
  </si>
  <si>
    <t>506248     RAČUNALO REEM 2013</t>
  </si>
  <si>
    <t>506249     RAČUNALO REEM 2013</t>
  </si>
  <si>
    <t>506250     RAČUNALO REEM 2013</t>
  </si>
  <si>
    <t>506255     RAČUNALO REEM 2013</t>
  </si>
  <si>
    <t>506256     RAČUNALO REEM 2013</t>
  </si>
  <si>
    <t>506257     RAČUNALO REEM 2013</t>
  </si>
  <si>
    <t>506258     RAČUNALO REEM 2013</t>
  </si>
  <si>
    <t>506266     RAČUNALO REEM 2013</t>
  </si>
  <si>
    <t>506268     RAČUNALO REEM 2013</t>
  </si>
  <si>
    <t>506269     RAČUNALO REEM 2013</t>
  </si>
  <si>
    <t>506270     RAČUNALO REEM 2013</t>
  </si>
  <si>
    <t>506271     RAČUNALO REEM 2013</t>
  </si>
  <si>
    <t>506272     RAČUNALO REEM 2013</t>
  </si>
  <si>
    <t>506294     RAČUNALO REEM 2013</t>
  </si>
  <si>
    <t>506296     RAČUNALO REEM 2013</t>
  </si>
  <si>
    <t>506301     RAČUNALO REEM 2013</t>
  </si>
  <si>
    <t>506314     RAČUNALO REEM 2013</t>
  </si>
  <si>
    <t>506315     RAČUNALO REEM 2013</t>
  </si>
  <si>
    <t>506316     RAČUNALO REEM 2013</t>
  </si>
  <si>
    <t>506317     RAČUNALO REEM 2013</t>
  </si>
  <si>
    <t>506318     RAČUNALO REEM 2013</t>
  </si>
  <si>
    <t>506463     RAČUNALO REEM OFFICE 2013</t>
  </si>
  <si>
    <t>506464     RAČUNALO REEM OFFICE 2013</t>
  </si>
  <si>
    <t>506466     RAČUNALO REEM OFFICE 2013</t>
  </si>
  <si>
    <t>506467     RAČUNALO REEM OFFICE 2013</t>
  </si>
  <si>
    <t>506468     RAČUNALO REEM OFFICE 2013</t>
  </si>
  <si>
    <t>506469     RAČUNALO REEM OFFICE 2013</t>
  </si>
  <si>
    <t>506470     RAČUNALO REEM OFFICE 2013</t>
  </si>
  <si>
    <t>506471     RAČUNALO REEM OFFICE 2013</t>
  </si>
  <si>
    <t>506472     RAČUNALO REEM OFFICE 2013</t>
  </si>
  <si>
    <t>506725     RAČUNALO OFFICE 2013</t>
  </si>
  <si>
    <t>506297     RAČUNALO REEM 2013</t>
  </si>
  <si>
    <t>506298     RAČUNALO REEM 2013</t>
  </si>
  <si>
    <t>506299     RAČUNALO REEM 2013</t>
  </si>
  <si>
    <t>506300     RAČUNALO REEM 2013</t>
  </si>
  <si>
    <t>506302     RAČUNALO REEM 2013</t>
  </si>
  <si>
    <t>506304     RAČUNALO REEM 2013</t>
  </si>
  <si>
    <t>506305     RAČUNALO REEM 2013</t>
  </si>
  <si>
    <t>506306     RAČUNALO REEM 2013</t>
  </si>
  <si>
    <t>506307     RAČUNALO REEM 2013</t>
  </si>
  <si>
    <t>506308     RAČUNALO REEM 2013</t>
  </si>
  <si>
    <t>506309     RAČUNALO REEM 2013</t>
  </si>
  <si>
    <t>506310     RAČUNALO REEM 2013</t>
  </si>
  <si>
    <t>506311     RAČUNALO REEM 2013</t>
  </si>
  <si>
    <t>506312     RAČUNALO REEM 2013</t>
  </si>
  <si>
    <t>506322     RAČUNALO REEM 2013</t>
  </si>
  <si>
    <t>506733     LAPTOP XP 455</t>
  </si>
  <si>
    <t>506621     HP 4540 INTEL 4540S</t>
  </si>
  <si>
    <t>506622     HP 4540 INTEL 4540S</t>
  </si>
  <si>
    <t>506623     HP 4540 INTEL 4540S</t>
  </si>
  <si>
    <t>506624     HP 4540 INTEL 4540S</t>
  </si>
  <si>
    <t>506303     RAČUNALO REEM 2013</t>
  </si>
  <si>
    <t>506313     RAČUNALO REEM 2013</t>
  </si>
  <si>
    <t>506323     RAČUNALO REEM 2013</t>
  </si>
  <si>
    <t>506324     RAČUNALO REEM 2013</t>
  </si>
  <si>
    <t>506325     RAČUNALO REEM 2013</t>
  </si>
  <si>
    <t>505973     IPAD APPLE 2 WI - FI 16 GB</t>
  </si>
  <si>
    <t>505974     IPAD APPLE 2 WI - FI 16 GB</t>
  </si>
  <si>
    <t>506732     LAPTOP X1340</t>
  </si>
  <si>
    <t>506517     RAČUNALO LINKS XENON AX102 WIN</t>
  </si>
  <si>
    <t>506518     RAČUNALO LINKS XENON AX102 WIN</t>
  </si>
  <si>
    <t>506614     MONITOR DELL 23 INČA</t>
  </si>
  <si>
    <t>506613     MONITOR DELL 23 INČA</t>
  </si>
  <si>
    <t>506727     RAČUNALO INTEL PENTIUM</t>
  </si>
  <si>
    <t>506701     HP COLOR LASERJET PRO 200</t>
  </si>
  <si>
    <t>506726     RAČUNALO OFFICE 2013</t>
  </si>
  <si>
    <t>506718     PROCESOR INTEL E5700</t>
  </si>
  <si>
    <t>506173     PRINTER HP PRO 400</t>
  </si>
  <si>
    <t>506174     PRINTER HP PRO 400</t>
  </si>
  <si>
    <t>506198     PRINTER HP PRO 400</t>
  </si>
  <si>
    <t>506199     PRINTER HP PRO 400</t>
  </si>
  <si>
    <t>506204     PRINTER HP PRO 400</t>
  </si>
  <si>
    <t>506208     PRINTER HP PRO 400</t>
  </si>
  <si>
    <t>506218     PRINTER HP PRO 400</t>
  </si>
  <si>
    <t>506227     PRINTER HP PRO 400</t>
  </si>
  <si>
    <t>506239     PRINTER HP PRO 400</t>
  </si>
  <si>
    <t>506244     PRINTER HP PRO 400</t>
  </si>
  <si>
    <t>506274     PRINTER HP PRO 400</t>
  </si>
  <si>
    <t>506275     PRINTER HP PRO 400</t>
  </si>
  <si>
    <t>506276     PRINTER HP PRO 400</t>
  </si>
  <si>
    <t>506277     PRINTER HP PRO 400</t>
  </si>
  <si>
    <t>506278     PRINTER HP PRO 400</t>
  </si>
  <si>
    <t>506279     PRINTER HP PRO 400</t>
  </si>
  <si>
    <t>506280     PRINTER HP PRO 400</t>
  </si>
  <si>
    <t>506281     PRINTER HP PRO 400</t>
  </si>
  <si>
    <t>506282     PRINTER HP PRO 400</t>
  </si>
  <si>
    <t>506283     PRINTER HP PRO 400</t>
  </si>
  <si>
    <t>506157     PRINTER HP PRO 400</t>
  </si>
  <si>
    <t>506158     PRINTER HP PRO 400</t>
  </si>
  <si>
    <t>506166     PRINTER HP PRO 400</t>
  </si>
  <si>
    <t>506167     PRINTER HP PRO 400</t>
  </si>
  <si>
    <t>506168     PRINTER HP PRO 400</t>
  </si>
  <si>
    <t>506169     PRINTER HP PRO 400</t>
  </si>
  <si>
    <t>505981     LCD MONITOR HP ZR 22 W</t>
  </si>
  <si>
    <t>506252     PRINTER U BOJI  HP PRO 200</t>
  </si>
  <si>
    <t>506155     HP LASER JET 1212NF</t>
  </si>
  <si>
    <t>506728     MONITOR 23 INČA PHILIPS</t>
  </si>
  <si>
    <t>506209     MONITOR AOC 23 INČA SA ZVUČNICIMA</t>
  </si>
  <si>
    <t>506210     MONITOR AOC 23 INČA SA ZVUČNICIMA</t>
  </si>
  <si>
    <t>506211     MONITOR AOC 23 INČA SA ZVUČNICIMA</t>
  </si>
  <si>
    <t>505982     PRINTER CANON MF 4320 D</t>
  </si>
  <si>
    <t>505983     PRINTER CANON MF 4320 D</t>
  </si>
  <si>
    <t>505984     PRINTER CANON MF 4320 D</t>
  </si>
  <si>
    <t>505986     MONITOR ASUS LCD 23 ASVH 232 T</t>
  </si>
  <si>
    <t>505987     MONITOR ASUS LCD 23 ASVH 232 T</t>
  </si>
  <si>
    <t>506002     TABLET COBY KYROS 1126</t>
  </si>
  <si>
    <t>506752     BARKOD ČITAČ MTR 1200G</t>
  </si>
  <si>
    <t>506700     HP LASER JET P1102W</t>
  </si>
  <si>
    <t>506519     MONITOR LED PHILIPS</t>
  </si>
  <si>
    <t>506520     MONITOR LED PHILIPS</t>
  </si>
  <si>
    <t>10092101 Inf. učionica studentski dom</t>
  </si>
  <si>
    <t>10092088 Inf. učionica studentski dom</t>
  </si>
  <si>
    <t>10092125 Inf. učionica studentski dom</t>
  </si>
  <si>
    <t>506844     INTERAKTIVNA PLOČA SMART BOARD SBM 680</t>
  </si>
  <si>
    <t>506941     PAMETNA PLOČA M680</t>
  </si>
  <si>
    <t>507095     RAČUNALO IMAC27 QC I5</t>
  </si>
  <si>
    <t>506850     DELL POWER EDGE</t>
  </si>
  <si>
    <t>507048     RAČUNALO + MONITOR</t>
  </si>
  <si>
    <t>507241     SKENER REEM</t>
  </si>
  <si>
    <t>507244     SKENER</t>
  </si>
  <si>
    <t>507110     LAPTOP HP 450</t>
  </si>
  <si>
    <t>506861     LAPTOP HP 470</t>
  </si>
  <si>
    <t>506938     LAPTOP LAT E5440</t>
  </si>
  <si>
    <t>506890     LAPTOP HP 470</t>
  </si>
  <si>
    <t>507235     RAČUNALO REEM</t>
  </si>
  <si>
    <t>507051     LAPTOP HP 450</t>
  </si>
  <si>
    <t>507052     LAPTOP HP 450</t>
  </si>
  <si>
    <t>507199     LAPTOP REEM</t>
  </si>
  <si>
    <t>507105     PROJEKTOR INFOCUS</t>
  </si>
  <si>
    <t>507016     LAPTOP HP 450</t>
  </si>
  <si>
    <t>507007     PROJEKTOR</t>
  </si>
  <si>
    <t>507008     PROJEKTOR</t>
  </si>
  <si>
    <t>507014     LAPTOP HP 450</t>
  </si>
  <si>
    <t>507015     LAPTOP HP 450</t>
  </si>
  <si>
    <t>507017     LAPTOP HP 450</t>
  </si>
  <si>
    <t>507018     LAPTOP HP 450</t>
  </si>
  <si>
    <t>506783     HP LAPTOP PROBOOK 470</t>
  </si>
  <si>
    <t>506904     LAPTOP HP 450</t>
  </si>
  <si>
    <t>507114     LAPTOP REEM 2014</t>
  </si>
  <si>
    <t>507120     LAPTOP REEM</t>
  </si>
  <si>
    <t>507122     LAPTOP REEM</t>
  </si>
  <si>
    <t>507123     LAPTOP REEM</t>
  </si>
  <si>
    <t>507131     LAPTOP REEM</t>
  </si>
  <si>
    <t>507139     LAPTOP REEM</t>
  </si>
  <si>
    <t>507149     LAPTOP REEM</t>
  </si>
  <si>
    <t>507150     LAPTOP REEM</t>
  </si>
  <si>
    <t>507154     LAPTOP REEM</t>
  </si>
  <si>
    <t>507159     LAPTOP REEM</t>
  </si>
  <si>
    <t>507160     LAPTOP REEM</t>
  </si>
  <si>
    <t>507161     LAPTOP REEM</t>
  </si>
  <si>
    <t>507162     LAPTOP REEM</t>
  </si>
  <si>
    <t>507163     LAPTOP REEM</t>
  </si>
  <si>
    <t>507171     LAPTOP REEM</t>
  </si>
  <si>
    <t>507172     LAPTOP REEM</t>
  </si>
  <si>
    <t>507193     LAPTOP REEM</t>
  </si>
  <si>
    <t>507194     LAPTOP REEM</t>
  </si>
  <si>
    <t>507198     LAPTOP REEM</t>
  </si>
  <si>
    <t>507200     LAPTOP REEM</t>
  </si>
  <si>
    <t>507222     LAPTOP REEM</t>
  </si>
  <si>
    <t>507223     LAPTOP REEM</t>
  </si>
  <si>
    <t>507224     LAPTOP REEM</t>
  </si>
  <si>
    <t>507276     LAPTOP REEM</t>
  </si>
  <si>
    <t>507277     LAPTOP REEM</t>
  </si>
  <si>
    <t>507278     LAPTOP REEM</t>
  </si>
  <si>
    <t>507279     LAPTOP REEM</t>
  </si>
  <si>
    <t>507280     LAPTOP REEM</t>
  </si>
  <si>
    <t>507029     RAČUNALO LINKS 300IR</t>
  </si>
  <si>
    <t>507109     RAČUNALO - LINKS</t>
  </si>
  <si>
    <t>507046     LAPTOP TOSHIBA</t>
  </si>
  <si>
    <t>506883     DELL INSP 5537</t>
  </si>
  <si>
    <t>506897     DELL OPTI PROCESOR</t>
  </si>
  <si>
    <t>506992     LAPTOP LENOVO Z50</t>
  </si>
  <si>
    <t>507088     LAPTOP ACER E5</t>
  </si>
  <si>
    <t>507075     PRINTER EPSON L1800</t>
  </si>
  <si>
    <t>507047     LAPTOP ACER AS V3</t>
  </si>
  <si>
    <t>507020     RAČUNALO INFODATA</t>
  </si>
  <si>
    <t>506968     LAPTOP E440 LENOVO</t>
  </si>
  <si>
    <t>507021     RAČUNALO INFODATA</t>
  </si>
  <si>
    <t>506960     LAPTOP X552 LDV</t>
  </si>
  <si>
    <t>507037     LAPTOP HP 450</t>
  </si>
  <si>
    <t>506993     RAČUNALO INFODATA</t>
  </si>
  <si>
    <t>506994     RAČUNALO INFODATA</t>
  </si>
  <si>
    <t>506995     RAČUNALO INFODATA</t>
  </si>
  <si>
    <t>507001     RAČUNALO INFODATA</t>
  </si>
  <si>
    <t>507002     RAČUNALO INFODATA</t>
  </si>
  <si>
    <t>507003     RAČUNALO INFODATA</t>
  </si>
  <si>
    <t>507004     RAČUNALO INFODATA</t>
  </si>
  <si>
    <t>507005     RAČUNALO INFODATA</t>
  </si>
  <si>
    <t>507006     RAČUNALO INFODATA</t>
  </si>
  <si>
    <t>507019     RAČUNALO INFODATA</t>
  </si>
  <si>
    <t>507022     RAČUNALO INFODATA</t>
  </si>
  <si>
    <t>507106     RAČUNALO INFODATA</t>
  </si>
  <si>
    <t>506944     IPAD APPLE AIR2</t>
  </si>
  <si>
    <t>507054     LAPTOP G50</t>
  </si>
  <si>
    <t>506842     LAPTOP HP PAVILLON 15-N</t>
  </si>
  <si>
    <t>506961     LAPTOP DELL 3542</t>
  </si>
  <si>
    <t>506909     LAPTOP ASUS X550</t>
  </si>
  <si>
    <t>507201     RAČUNALO REEM</t>
  </si>
  <si>
    <t>507202     RAČUNALO REEM</t>
  </si>
  <si>
    <t>507203     RAČUNALO REEM</t>
  </si>
  <si>
    <t>507204     RAČUNALO REEM</t>
  </si>
  <si>
    <t>507205     RAČUNALO REEM</t>
  </si>
  <si>
    <t>507206     RAČUNALO REEM</t>
  </si>
  <si>
    <t>506896     DELL 27 PROCESOR</t>
  </si>
  <si>
    <t>507063     LAPTOP TOS L50</t>
  </si>
  <si>
    <t>506991     RAČUNALO G3220 SA MONITOROM</t>
  </si>
  <si>
    <t>507378     PRINTER HP LASER PRO</t>
  </si>
  <si>
    <t>507043     LAPTOP AUS X550</t>
  </si>
  <si>
    <t>507377     RAČUNALO HP PRO 3500</t>
  </si>
  <si>
    <t>507185     RAČUNALO REEM</t>
  </si>
  <si>
    <t>507186     RAČUNALO REEM</t>
  </si>
  <si>
    <t>507062     LAPTOP TOS L50</t>
  </si>
  <si>
    <t>506939     APPLE IPAD AIR A7</t>
  </si>
  <si>
    <t>506884     LAPTOP HP PROBOOK 470</t>
  </si>
  <si>
    <t>507057     LAPTOP H250</t>
  </si>
  <si>
    <t>507112     RAČUNALO REEM 2014</t>
  </si>
  <si>
    <t>507113     RAČUNALO REEM 2014</t>
  </si>
  <si>
    <t>507129     RAČUNALO REEM</t>
  </si>
  <si>
    <t>507130     RAČUNALO REEM</t>
  </si>
  <si>
    <t>507138     RAČUNALO REEM</t>
  </si>
  <si>
    <t>507146     RAČUNALO REEM</t>
  </si>
  <si>
    <t>507147     RAČUNALO REEM</t>
  </si>
  <si>
    <t>507148     RAČUNALO REEM</t>
  </si>
  <si>
    <t>507155     RAČUNALO REEM</t>
  </si>
  <si>
    <t>507156     RAČUNALO REEM</t>
  </si>
  <si>
    <t>507166     RAČUNALO REEM</t>
  </si>
  <si>
    <t>507167     RAČUNALO REEM</t>
  </si>
  <si>
    <t>507168     RAČUNALO REEM</t>
  </si>
  <si>
    <t>507169     RAČUNALO REEM</t>
  </si>
  <si>
    <t>507170     RAČUNALO REEM</t>
  </si>
  <si>
    <t>507188     RAČUNALO REEM</t>
  </si>
  <si>
    <t>507189     RAČUNALO REEM</t>
  </si>
  <si>
    <t>507196     RAČUNALO REEM</t>
  </si>
  <si>
    <t>507197     RAČUNALO REEM</t>
  </si>
  <si>
    <t>507207     RAČUNALO REEM</t>
  </si>
  <si>
    <t>507211     RAČUNALO REEM</t>
  </si>
  <si>
    <t>507212     RAČUNALO REEM</t>
  </si>
  <si>
    <t>507217     RAČUNALO REEM</t>
  </si>
  <si>
    <t>507218     RAČUNALO REEM</t>
  </si>
  <si>
    <t>507219     RAČUNALO REEM</t>
  </si>
  <si>
    <t>507220     RAČUNALO REEM</t>
  </si>
  <si>
    <t>507221     RAČUNALO REEM</t>
  </si>
  <si>
    <t>507231     RAČUNALO REEM</t>
  </si>
  <si>
    <t>507232     RAČUNALO REEM</t>
  </si>
  <si>
    <t>507233     RAČUNALO REEM</t>
  </si>
  <si>
    <t>507234     RAČUNALO REEM</t>
  </si>
  <si>
    <t>507236     RAČUNALO REEM</t>
  </si>
  <si>
    <t>507240     RAČUNALO REEM</t>
  </si>
  <si>
    <t>507271     RAČUNALO REEM</t>
  </si>
  <si>
    <t>507272     RAČUNALO REEM</t>
  </si>
  <si>
    <t>507273     RAČUNALO REEM</t>
  </si>
  <si>
    <t>507274     RAČUNALO REEM</t>
  </si>
  <si>
    <t>507275     RAČUNALO REEM</t>
  </si>
  <si>
    <t>506898     EPSON L1300 PRINTER</t>
  </si>
  <si>
    <t>506859     TABLET APPLE IPAD</t>
  </si>
  <si>
    <t>506952     APPLE IPAD AIR 1</t>
  </si>
  <si>
    <t>506953     APPLE IPAD AIR 1</t>
  </si>
  <si>
    <t>506954     APPLE IPAD AIR 1</t>
  </si>
  <si>
    <t>507027     LAPTOP HP PAVILON</t>
  </si>
  <si>
    <t>507028     LAPTOP HP PAVILON</t>
  </si>
  <si>
    <t>506809     CANON FAX L 150</t>
  </si>
  <si>
    <t>506895     LAPTOP DELL 3542</t>
  </si>
  <si>
    <t>507104     LAPTOP TOSHIBA</t>
  </si>
  <si>
    <t>507386     TABLET APPLE IPAD AIR</t>
  </si>
  <si>
    <t>507384     LAPTOP HP 455</t>
  </si>
  <si>
    <t>506947     LAPTOP T100TAF</t>
  </si>
  <si>
    <t>507119     PROJEKTOR</t>
  </si>
  <si>
    <t>507143     PROJEKTOR</t>
  </si>
  <si>
    <t>507158     PROJEKTOR</t>
  </si>
  <si>
    <t>507210     PROJEKTOR</t>
  </si>
  <si>
    <t>507261     PROJEKTOR</t>
  </si>
  <si>
    <t>507262     PROJEKTOR</t>
  </si>
  <si>
    <t>507263     PROJEKTOR</t>
  </si>
  <si>
    <t>507264     PROJEKTOR</t>
  </si>
  <si>
    <t>507265     PROJEKTOR</t>
  </si>
  <si>
    <t>507266     PROJEKTOR</t>
  </si>
  <si>
    <t>507267     PROJEKTOR</t>
  </si>
  <si>
    <t>507268     PROJEKTOR</t>
  </si>
  <si>
    <t>507269     PROJEKTOR</t>
  </si>
  <si>
    <t>507270     PROJEKTOR</t>
  </si>
  <si>
    <t>507385     IPA APPLE AIR 1</t>
  </si>
  <si>
    <t>506915     RAČUNALO HP PAVILLON</t>
  </si>
  <si>
    <t>507055     LAPTOP LN G5070</t>
  </si>
  <si>
    <t>507066     LAPTOP HP PAVILON</t>
  </si>
  <si>
    <t>507067     LAPTOP LN Z5070</t>
  </si>
  <si>
    <t>506923     LAPTOP DELL 3521</t>
  </si>
  <si>
    <t>506967     LAPTOP C-50</t>
  </si>
  <si>
    <t>507023     IPAD APPLE AIR1</t>
  </si>
  <si>
    <t>506907     LAPTOP ACER E5-521</t>
  </si>
  <si>
    <t>506949     LAPTOP T100 TAF</t>
  </si>
  <si>
    <t>506969     TABLET ACER 10 SW5</t>
  </si>
  <si>
    <t>506906     LAPTOP ACER AS E-5</t>
  </si>
  <si>
    <t>507032     TABLET LENOVO</t>
  </si>
  <si>
    <t>507248     RAČUNALO REEM</t>
  </si>
  <si>
    <t>507134     RAČUNALO REEM</t>
  </si>
  <si>
    <t>507144     RAČUNALO REEM</t>
  </si>
  <si>
    <t>507145     RAČUNALO REEM</t>
  </si>
  <si>
    <t>507153     RAČUNALO REEM</t>
  </si>
  <si>
    <t>507214     RAČUNALO REEM</t>
  </si>
  <si>
    <t>507216     RAČUNALO REEM</t>
  </si>
  <si>
    <t>507246     RAČUNALO REEM</t>
  </si>
  <si>
    <t>507247     RAČUNALO REEM</t>
  </si>
  <si>
    <t>507249     RAČUNALO REEM</t>
  </si>
  <si>
    <t>507250     RAČUNALO REEM</t>
  </si>
  <si>
    <t>507251     RAČUNALO REEM</t>
  </si>
  <si>
    <t>507252     RAČUNALO REEM</t>
  </si>
  <si>
    <t>507253     RAČUNALO REEM</t>
  </si>
  <si>
    <t>507254     RAČUNALO REEM</t>
  </si>
  <si>
    <t>507255     RAČUNALO REEM</t>
  </si>
  <si>
    <t>507256     RAČUNALO REEM</t>
  </si>
  <si>
    <t>507257     RAČUNALO REEM</t>
  </si>
  <si>
    <t>507258     RAČUNALO REEM</t>
  </si>
  <si>
    <t>507259     RAČUNALO REEM</t>
  </si>
  <si>
    <t>507260     RAČUNALO REEM</t>
  </si>
  <si>
    <t>507087     PRINTER SAMSUNG SL</t>
  </si>
  <si>
    <t>506910     TABLET APPLE</t>
  </si>
  <si>
    <t>506958     TABLET APPLE WI-FI</t>
  </si>
  <si>
    <t>506989     TABLET APPLE WI-FI 16GB</t>
  </si>
  <si>
    <t>507402     LAPTOP ES1-711</t>
  </si>
  <si>
    <t>507026     TABLET RAČUNALO ASUS</t>
  </si>
  <si>
    <t>507031     LAPTOP HP SLATEBOOK</t>
  </si>
  <si>
    <t>506996     HP LASERJET PRO 400</t>
  </si>
  <si>
    <t>506997     HP LASERJET PRO 400</t>
  </si>
  <si>
    <t>507012     HP LASERJET PRO 400</t>
  </si>
  <si>
    <t>507013     HP LASERJET PRO 400</t>
  </si>
  <si>
    <t>507128     PRINTER U BOJI</t>
  </si>
  <si>
    <t>506948     HP LASER JET PRO M177</t>
  </si>
  <si>
    <t>507064     TABLET SM GALAXY</t>
  </si>
  <si>
    <t>507397     TABLET SAMSUNG T311</t>
  </si>
  <si>
    <t>506950     LAPTOP T100TAF</t>
  </si>
  <si>
    <t>506922     HP LASER JET PRO400</t>
  </si>
  <si>
    <t>507045     RAČUNALO LINKS</t>
  </si>
  <si>
    <t>506839     HP LASERJET PRO 1606DN</t>
  </si>
  <si>
    <t>507038     HDD EXT SAMSUNG</t>
  </si>
  <si>
    <t>507387     TABLET SM GALAXY</t>
  </si>
  <si>
    <t>507050     IPAD LENOVO</t>
  </si>
  <si>
    <t>507192     PRINTER U BOJI</t>
  </si>
  <si>
    <t>506851     RAČUNALO 3000 WESTERN</t>
  </si>
  <si>
    <t>507403     RAČUNALO COMPAQ PC10</t>
  </si>
  <si>
    <t>506912     LAPTOP TOSHIBA</t>
  </si>
  <si>
    <t>507115     PRINTER REEM 2014</t>
  </si>
  <si>
    <t>507132     PRINTER REEM</t>
  </si>
  <si>
    <t>507140     PRINTER REEM</t>
  </si>
  <si>
    <t>507141     PRINTER REEM</t>
  </si>
  <si>
    <t>507151     PRINTER REEM</t>
  </si>
  <si>
    <t>507157     PRINTER REEM</t>
  </si>
  <si>
    <t>507187     PRINTER REEM</t>
  </si>
  <si>
    <t>507190     PRINTER REEM</t>
  </si>
  <si>
    <t>507195     PRINTER REEM</t>
  </si>
  <si>
    <t>507208     PRINTER REEM</t>
  </si>
  <si>
    <t>507209     PRINTER REEM</t>
  </si>
  <si>
    <t>507237     PRINTER REEM</t>
  </si>
  <si>
    <t>507042     TABLET LENOVO</t>
  </si>
  <si>
    <t>506794     MONITOR LG 29MN33D</t>
  </si>
  <si>
    <t>506966     TIPKOVNICA S MIŠEM</t>
  </si>
  <si>
    <t>506757     TABLET HDD 2,5 500GB</t>
  </si>
  <si>
    <t>506808 Interaktivna ploča SBM680</t>
  </si>
  <si>
    <t>506911 Telefoni IP SIP / VOIP Yealink</t>
  </si>
  <si>
    <t>506787 Digitalni snimač DS-9632NI-XT</t>
  </si>
  <si>
    <t>506788 Vanjska kamera DS-2CD2632F</t>
  </si>
  <si>
    <t>506789 Vanjska kamera DS-2CD2632F</t>
  </si>
  <si>
    <t>506790 Vanjska kamera DS-2CD2632F</t>
  </si>
  <si>
    <t>506791 Vanjska kamera DS-2CD2632F</t>
  </si>
  <si>
    <t>506792 Planet WGSW 28040P4</t>
  </si>
  <si>
    <t xml:space="preserve"> UPS TIP 1, SDH 3000</t>
  </si>
  <si>
    <t>10098783 IBM System x3550 M4 2,5"</t>
  </si>
  <si>
    <t>10098899 CISCO AIR-CAP16021I-E</t>
  </si>
  <si>
    <t>10098905 CISCO AIR-CAP16021I-E</t>
  </si>
  <si>
    <t>10098912 CISCO AIR-CAP16021I-E</t>
  </si>
  <si>
    <t>10098929 CISCO AIR-CAP16021I-E</t>
  </si>
  <si>
    <t>10098936 CISCO AIR-CAP16021I-E</t>
  </si>
  <si>
    <t xml:space="preserve"> SX-LC Mini GBIC J4858C</t>
  </si>
  <si>
    <t xml:space="preserve"> HP 2530-48G</t>
  </si>
  <si>
    <t xml:space="preserve"> HP 2530-24G</t>
  </si>
  <si>
    <t xml:space="preserve"> HP Procurve X121 1G SFP RJ 45 J8177C</t>
  </si>
  <si>
    <t>507756     LAPTOP INTEL I7 5820K</t>
  </si>
  <si>
    <t>508107     PRIJENOSNO RAČUNALO MEC BOOK PRO 13" RETINA/DUAL CORE 8GB</t>
  </si>
  <si>
    <t>508010     SERVER HP ML 310E</t>
  </si>
  <si>
    <t>508301     PRIJENOSNO RAČUNALO IPAD AIR 2</t>
  </si>
  <si>
    <t>508009     NOTEBOOK HP 15-WIN 8.1</t>
  </si>
  <si>
    <t>508201     RAČUNALO INFODATA</t>
  </si>
  <si>
    <t>507980     LAPTOP MB AIR 13</t>
  </si>
  <si>
    <t>507753     LAPTOP HP 250 G4</t>
  </si>
  <si>
    <t>508139     LAPTOP ASUS N551JK</t>
  </si>
  <si>
    <t>508142     LAPTOP ASUS N551JK</t>
  </si>
  <si>
    <t>507650     LAPTOP ASUS X554L</t>
  </si>
  <si>
    <t>508183     LAPTOP HP 850</t>
  </si>
  <si>
    <t>507832     RAČUNALO REEM OFFICE IV</t>
  </si>
  <si>
    <t>507833     RAČUNALO REEM OFFICE IV</t>
  </si>
  <si>
    <t>507834     RAČUNALO REEM OFFICE IV</t>
  </si>
  <si>
    <t>507587     TABLET LENOVO</t>
  </si>
  <si>
    <t>507757     LAPTOP LENOVO B50-70</t>
  </si>
  <si>
    <t>507509     PROCESOR INTEL CORE I5-3330 M</t>
  </si>
  <si>
    <t>507511     PROCESOR INTEL CORE I5-3330 M</t>
  </si>
  <si>
    <t>507512     PROCESOR INTEL CORE I5-3330 M</t>
  </si>
  <si>
    <t>508019     LAPTOP HP PROBOOK 450</t>
  </si>
  <si>
    <t>508020     LAPTOP HP PROBOOK 450</t>
  </si>
  <si>
    <t>508189     RAČUNALO INFODATA</t>
  </si>
  <si>
    <t>508190     RAČUNALO INFODATA</t>
  </si>
  <si>
    <t>508191     RAČUNALO INFODATA</t>
  </si>
  <si>
    <t>508192     RAČUNALO INFODATA</t>
  </si>
  <si>
    <t>508193     RAČUNALO INFODATA</t>
  </si>
  <si>
    <t>508194     RAČUNALO INFODATA</t>
  </si>
  <si>
    <t>508195     RAČUNALO INFODATA</t>
  </si>
  <si>
    <t>508196     RAČUNALO INFODATA</t>
  </si>
  <si>
    <t>508197     RAČUNALO INFODATA</t>
  </si>
  <si>
    <t>508198     RAČUNALO INFODATA</t>
  </si>
  <si>
    <t>508199     RAČUNALO INFODATA</t>
  </si>
  <si>
    <t>508200     RAČUNALO INFODATA</t>
  </si>
  <si>
    <t>507900     LAPTOP HP 470 L8A7ES</t>
  </si>
  <si>
    <t>508155     LAPTOP HP 450 I5</t>
  </si>
  <si>
    <t>508271     RAČUNALO ASUS GTX750</t>
  </si>
  <si>
    <t>507941     SUSTAV ZA NEPREKIDNO NAPAJANJE</t>
  </si>
  <si>
    <t>508018     RAČUNALO HP PRODESK</t>
  </si>
  <si>
    <t>508184     LAPTOP HP 350</t>
  </si>
  <si>
    <t>508185     LAPTOP HP 350</t>
  </si>
  <si>
    <t>507480     RAČUNALO HP PRODESK</t>
  </si>
  <si>
    <t>508205     PROJEKTOR INFOCUS</t>
  </si>
  <si>
    <t>507880     LAPTOP HP 450 K9K8EA</t>
  </si>
  <si>
    <t>507881     LAPTOP HP 450 K9K8EA</t>
  </si>
  <si>
    <t>507882     LAPTOP HP 450 K9K8EA</t>
  </si>
  <si>
    <t>507883     LAPTOP HP 450 K9K8EA</t>
  </si>
  <si>
    <t>507884     LAPTOP HP 450 K9K8EA</t>
  </si>
  <si>
    <t>507885     LAPTOP HP 450 K9K8EA</t>
  </si>
  <si>
    <t>507886     LAPTOP HP 450 K9K8EA</t>
  </si>
  <si>
    <t>507887     LAPTOP HP 450 K9K8EA</t>
  </si>
  <si>
    <t>507888     LAPTOP HP 450 K9K8EA</t>
  </si>
  <si>
    <t>507889     LAPTOP HP 450 K9K8EA</t>
  </si>
  <si>
    <t>507890     LAPTOP HP 450 K9K8EA</t>
  </si>
  <si>
    <t>507891     LAPTOP HP 450 K9K8EA</t>
  </si>
  <si>
    <t>507892     LAPTOP HP 450 K9K8EA</t>
  </si>
  <si>
    <t>507893     LAPTOP HP 450 K9K8EA</t>
  </si>
  <si>
    <t>507894     LAPTOP HP 450 K9K8EA</t>
  </si>
  <si>
    <t>507895     LAPTOP HP 450 K9K8EA</t>
  </si>
  <si>
    <t>507896     LAPTOP HP 450 K9K8EA</t>
  </si>
  <si>
    <t>507897     LAPTOP HP 450 K9K8EA</t>
  </si>
  <si>
    <t>507898     LAPTOP HP 450 K9K8EA</t>
  </si>
  <si>
    <t>507899     LAPTOP HP 450 K9K8EA</t>
  </si>
  <si>
    <t>507648     LAPTOP HP 450 G2</t>
  </si>
  <si>
    <t>507649     TABLET LENOVO TAB2</t>
  </si>
  <si>
    <t>507492     LAPTOP HP PROBOOK 450</t>
  </si>
  <si>
    <t>508272     MONITOR DELL P2714H</t>
  </si>
  <si>
    <t>508108     RAČUNALO 3000 WESTERN DIGITAL</t>
  </si>
  <si>
    <t>507944     RAČUNALO LINKS RADON</t>
  </si>
  <si>
    <t>507586     LAPTOP TOSHIBA SATELITE</t>
  </si>
  <si>
    <t>507866     PROJEKTOR INFOCUS IN126A</t>
  </si>
  <si>
    <t>507867     PROJEKTOR INFOCUS IN126A</t>
  </si>
  <si>
    <t>507868     PROJEKTOR INFOCUS IN126A</t>
  </si>
  <si>
    <t>507869     PROJEKTOR INFOCUS IN126A</t>
  </si>
  <si>
    <t>507870     PROJEKTOR INFOCUS IN126A</t>
  </si>
  <si>
    <t>507871     PROJEKTOR INFOCUS IN126A</t>
  </si>
  <si>
    <t>507872     PROJEKTOR INFOCUS IN126A</t>
  </si>
  <si>
    <t>507873     PROJEKTOR INFOCUS IN126A</t>
  </si>
  <si>
    <t>507874     PROJEKTOR INFOCUS IN126A</t>
  </si>
  <si>
    <t>507875     PROJEKTOR INFOCUS IN126A</t>
  </si>
  <si>
    <t>507876     PROJEKTOR INFOCUS IN126A</t>
  </si>
  <si>
    <t>507877     PROJEKTOR INFOCUS IN126A</t>
  </si>
  <si>
    <t>507878     PROJEKTOR INFOCUS IN126A</t>
  </si>
  <si>
    <t>507879     PROJEKTOR INFOCUS IN126A</t>
  </si>
  <si>
    <t>507855     PRINTER EPSON LQ-690</t>
  </si>
  <si>
    <t>508059     PRIJENOSNO RAČUNALO HP PAVILION -CORE13</t>
  </si>
  <si>
    <t>507513     OFFICE PROFESSIONAL</t>
  </si>
  <si>
    <t>507768     RAČUNALO REEM OFFICE I</t>
  </si>
  <si>
    <t>507769     RAČUNALO REEM OFFICE I</t>
  </si>
  <si>
    <t>507770     RAČUNALO REEM OFFICE I</t>
  </si>
  <si>
    <t>507771     RAČUNALO REEM OFFICE I</t>
  </si>
  <si>
    <t>507772     RAČUNALO REEM OFFICE I</t>
  </si>
  <si>
    <t>507773     RAČUNALO REEM OFFICE I</t>
  </si>
  <si>
    <t>507774     RAČUNALO REEM OFFICE I</t>
  </si>
  <si>
    <t>507775     RAČUNALO REEM OFFICE I</t>
  </si>
  <si>
    <t>507776     RAČUNALO REEM OFFICE I</t>
  </si>
  <si>
    <t>507777     RAČUNALO REEM OFFICE I</t>
  </si>
  <si>
    <t>507778     RAČUNALO REEM OFFICE I</t>
  </si>
  <si>
    <t>507779     RAČUNALO REEM OFFICE I</t>
  </si>
  <si>
    <t>507780     RAČUNALO REEM OFFICE I</t>
  </si>
  <si>
    <t>507781     RAČUNALO REEM OFFICE I</t>
  </si>
  <si>
    <t>507782     RAČUNALO REEM OFFICE I</t>
  </si>
  <si>
    <t>507783     RAČUNALO REEM OFFICE I</t>
  </si>
  <si>
    <t>507784     RAČUNALO REEM OFFICE I</t>
  </si>
  <si>
    <t>507785     RAČUNALO REEM OFFICE I</t>
  </si>
  <si>
    <t>507786     RAČUNALO REEM OFFICE I</t>
  </si>
  <si>
    <t>507787     RAČUNALO REEM OFFICE I</t>
  </si>
  <si>
    <t>507788     RAČUNALO REEM OFFICE I</t>
  </si>
  <si>
    <t>507789     RAČUNALO REEM OFFICE I</t>
  </si>
  <si>
    <t>507790     RAČUNALO REEM OFFICE I</t>
  </si>
  <si>
    <t>507791     RAČUNALO REEM OFFICE I</t>
  </si>
  <si>
    <t>507792     RAČUNALO REEM OFFICE I</t>
  </si>
  <si>
    <t>507793     RAČUNALO REEM OFFICE I</t>
  </si>
  <si>
    <t>507794     RAČUNALO REEM OFFICE I</t>
  </si>
  <si>
    <t>507795     RAČUNALO REEM OFFICE I</t>
  </si>
  <si>
    <t>507796     RAČUNALO REEM OFFICE I</t>
  </si>
  <si>
    <t>507797     RAČUNALO REEM OFFICE I</t>
  </si>
  <si>
    <t>507798     RAČUNALO REEM OFFICE I</t>
  </si>
  <si>
    <t>507799     RAČUNALO REEM OFFICE I</t>
  </si>
  <si>
    <t>507800     RAČUNALO REEM OFFICE I</t>
  </si>
  <si>
    <t>507801     RAČUNALO REEM OFFICE I</t>
  </si>
  <si>
    <t>507802     RAČUNALO REEM OFFICE I</t>
  </si>
  <si>
    <t>507803     RAČUNALO REEM OFFICE I</t>
  </si>
  <si>
    <t>507804     RAČUNALO REEM OFFICE I</t>
  </si>
  <si>
    <t>507805     RAČUNALO REEM OFFICE I</t>
  </si>
  <si>
    <t>507806     RAČUNALO REEM OFFICE I</t>
  </si>
  <si>
    <t>507807     RAČUNALO REEM OFFICE I</t>
  </si>
  <si>
    <t>507808     RAČUNALO REEM OFFICE I</t>
  </si>
  <si>
    <t>507809     RAČUNALO REEM OFFICE I</t>
  </si>
  <si>
    <t>507810     RAČUNALO REEM OFFICE I</t>
  </si>
  <si>
    <t>507811     RAČUNALO REEM OFFICE I</t>
  </si>
  <si>
    <t>507812     RAČUNALO REEM OFFICE I</t>
  </si>
  <si>
    <t>507813     RAČUNALO REEM OFFICE I</t>
  </si>
  <si>
    <t>507814     RAČUNALO REEM OFFICE I</t>
  </si>
  <si>
    <t>507815     RAČUNALO REEM OFFICE I</t>
  </si>
  <si>
    <t>507816     RAČUNALO REEM OFFICE I</t>
  </si>
  <si>
    <t>507817     RAČUNALO REEM OFFICE I</t>
  </si>
  <si>
    <t>507818     RAČUNALO REEM OFFICE I</t>
  </si>
  <si>
    <t>507819     RAČUNALO REEM OFFICE I</t>
  </si>
  <si>
    <t>507820     RAČUNALO REEM OFFICE I</t>
  </si>
  <si>
    <t>507827     RAČUNALO REEM OFFICE III</t>
  </si>
  <si>
    <t>507604     PROJEKTOR IN FOKUS IN 124 EDUKACIJSKI</t>
  </si>
  <si>
    <t>507601     PROJEKTOR IN FOKUS IN 124 EDUKACIJSKI</t>
  </si>
  <si>
    <t>507602     PROJEKTOR IN FOKUS IN 124 EDUKACIJSKI</t>
  </si>
  <si>
    <t>507603     PROJEKTOR IN FOKUS IN 124 EDUKACIJSKI</t>
  </si>
  <si>
    <t>508167     LAPTOP HP 250 G4</t>
  </si>
  <si>
    <t>508168     LAPTOP HP 250 G4</t>
  </si>
  <si>
    <t>508169     LAPTOP HP 250 G4</t>
  </si>
  <si>
    <t>508170     LAPTOP HP 250 G4</t>
  </si>
  <si>
    <t>508171     LAPTOP HP 250 G4</t>
  </si>
  <si>
    <t>508172     LAPTOP HP 250 G4</t>
  </si>
  <si>
    <t>508173     LAPTOP HP 250 G4</t>
  </si>
  <si>
    <t>508174     LAPTOP HP 250 G4</t>
  </si>
  <si>
    <t>508175     LAPTOP HP 250 G4</t>
  </si>
  <si>
    <t>508176     LAPTOP HP 250 G4</t>
  </si>
  <si>
    <t>508177     LAPTOP HP 250 G4</t>
  </si>
  <si>
    <t>508178     LAPTOP HP 250 G4</t>
  </si>
  <si>
    <t>508179     LAPTOP HP 250 G4</t>
  </si>
  <si>
    <t>508180     LAPTOP HP 250 G4</t>
  </si>
  <si>
    <t>508181     LAPTOP HP 250 G4</t>
  </si>
  <si>
    <t>507542     PRIJENOSNO RAČUNALO DELL INSP. 3542</t>
  </si>
  <si>
    <t>508273     RAČUNALO INSTAR PLAY10</t>
  </si>
  <si>
    <t>507624     TABLET SAMSUNG SSD</t>
  </si>
  <si>
    <t>508151     APPLE IPAD AIR 2</t>
  </si>
  <si>
    <t>507527     APPLE IPAD AIR 2</t>
  </si>
  <si>
    <t>508270     LAPTOP HP 250</t>
  </si>
  <si>
    <t>507627     LAPTOP ASUS X751LB</t>
  </si>
  <si>
    <t>508265     SSI SCIENTIFIC SOFTWARE</t>
  </si>
  <si>
    <t>507821     RAČUNALO REEM OFFICE II</t>
  </si>
  <si>
    <t>507822     RAČUNALO REEM OFFICE II</t>
  </si>
  <si>
    <t>507557     TABLET SAMSUNG GALAXY TAB SM-T800</t>
  </si>
  <si>
    <t>507558     TABLET SAMSUNG GALAXY TAB SM-T800</t>
  </si>
  <si>
    <t>507559     TABLET SAMSUNG GALAXY TAB SM-T800</t>
  </si>
  <si>
    <t>507560     TABLET SAMSUNG GALAXY TAB SM-T800</t>
  </si>
  <si>
    <t>507561     TABLET SAMSUNG GALAXY TAB SM-T800</t>
  </si>
  <si>
    <t>507562     TABLET SAMSUNG GALAXY TAB SM-T800</t>
  </si>
  <si>
    <t>507563     TABLET SAMSUNG GALAXY TAB SM-T800</t>
  </si>
  <si>
    <t>507564     TABLET SAMSUNG GALAXY TAB SM-T800</t>
  </si>
  <si>
    <t>507565     TABLET SAMSUNG GALAXY TAB SM-T800</t>
  </si>
  <si>
    <t>507566     TABLET SAMSUNG GALAXY TAB SM-T800</t>
  </si>
  <si>
    <t>507823     RAČUNALO REEM OFFICE III</t>
  </si>
  <si>
    <t>507824     RAČUNALO REEM OFFICE III</t>
  </si>
  <si>
    <t>507825     RAČUNALO REEM OFFICE III</t>
  </si>
  <si>
    <t>507826     RAČUNALO REEM OFFICE III</t>
  </si>
  <si>
    <t>507828     RAČUNALO REEM OFFICE III</t>
  </si>
  <si>
    <t>507829     RAČUNALO REEM OFFICE III</t>
  </si>
  <si>
    <t>507830     RAČUNALO REEM OFFICE III</t>
  </si>
  <si>
    <t>507831     RAČUNALO REEM OFFICE III</t>
  </si>
  <si>
    <t>508002     LAPTOP HP PAVILION 17</t>
  </si>
  <si>
    <t>507984     MONITOR 27 LED</t>
  </si>
  <si>
    <t>508152     APPLE IPAD MINI3</t>
  </si>
  <si>
    <t>507518     PRINTER POWERSHOT S120</t>
  </si>
  <si>
    <t>507519     PRINTER POWERSHOT S120</t>
  </si>
  <si>
    <t>507520     PRINTER POWERSHOT S120</t>
  </si>
  <si>
    <t>508275     APPLE IPAD AIR 2</t>
  </si>
  <si>
    <t>508182     LAPTOP ASUS TRANSFORMER</t>
  </si>
  <si>
    <t>507906     NOTEBOOK LENOVO</t>
  </si>
  <si>
    <t>508253     TABLET SAM TAB S2</t>
  </si>
  <si>
    <t>508257     PRINTER LASER JET PRO MFP</t>
  </si>
  <si>
    <t>508062     LAPTOP ACER E5-573G</t>
  </si>
  <si>
    <t>507951     MONITOR LG27MP6</t>
  </si>
  <si>
    <t>507952     LAPTOP TOSHIBA</t>
  </si>
  <si>
    <t>507538     RAČUNALO MSGW BASIC</t>
  </si>
  <si>
    <t>508090     LAPTOP HP 250</t>
  </si>
  <si>
    <t>508149     NOTEBOOK TOSHIBA L50</t>
  </si>
  <si>
    <t>508022     LAPTOP NOT TOS C55</t>
  </si>
  <si>
    <t>507600     TABLET APPLE IPAD AIR</t>
  </si>
  <si>
    <t>507981     TABLET SAMSUNG GALAXY</t>
  </si>
  <si>
    <t>507950     NOTEBOOK TOS L50</t>
  </si>
  <si>
    <t>507985     LAPTOP DELL INS 3542</t>
  </si>
  <si>
    <t>507996     LAPTOP DELL INS 3542</t>
  </si>
  <si>
    <t>507940     LAPTOP ASUS</t>
  </si>
  <si>
    <t>507568     LAPTOP DELL INSPORION 5558</t>
  </si>
  <si>
    <t>507651     TABLET APPLE AIR WI-FI</t>
  </si>
  <si>
    <t>507954     NOTEBOOK 15.6 N3700</t>
  </si>
  <si>
    <t>508143     TABLET RAČUNALO ACER ASPIRE SWITCH10.1" 2GB RAM</t>
  </si>
  <si>
    <t>508146     LAPTOP LENOVO G5070</t>
  </si>
  <si>
    <t>507964     LAPTOP ACER ONE 10</t>
  </si>
  <si>
    <t>507982     LAPTOP ACER ONE 10</t>
  </si>
  <si>
    <t>507983     LAPTOP ACER ONE 10</t>
  </si>
  <si>
    <t>507997     LAPTOP ACER ONE 10</t>
  </si>
  <si>
    <t>507998     LAPTOP ACER ONE 10</t>
  </si>
  <si>
    <t>507905     APPLE IPAD AIR1</t>
  </si>
  <si>
    <t>507946     APPLE IPAD AIR1</t>
  </si>
  <si>
    <t>507630     LAPTOP DELL INS 3542</t>
  </si>
  <si>
    <t>508249     TABLET ACER G5CEX</t>
  </si>
  <si>
    <t>508024     LAPTOP NOT HP 15</t>
  </si>
  <si>
    <t>508134     LAPTOP DELL INSPIRION 3543</t>
  </si>
  <si>
    <t>507494     RAČUNALO INTEL CORE 4460</t>
  </si>
  <si>
    <t>508003     LAPTOP ASUS X552</t>
  </si>
  <si>
    <t>508113     NOTEBOOK ACER E5-571</t>
  </si>
  <si>
    <t>508118     LAPTOP HP 15-R150NM</t>
  </si>
  <si>
    <t>508121     LAPTOP HP 15-R150NM</t>
  </si>
  <si>
    <t>508164     TABLET SAMSUNG GALAXY</t>
  </si>
  <si>
    <t>507762     LAPTOP ASUS X554LA</t>
  </si>
  <si>
    <t>507546     NOTEBOOK ACER ASPIRE V3</t>
  </si>
  <si>
    <t>508156     TABLET APPLE IPAD MINI RETINA</t>
  </si>
  <si>
    <t>508078     LAPTOP POWERSHOT</t>
  </si>
  <si>
    <t>507606     TABLET RAČUNALO ASUS</t>
  </si>
  <si>
    <t>508202     PRINTER PRO M402DN</t>
  </si>
  <si>
    <t>508203     PRINTER PRO M402DN</t>
  </si>
  <si>
    <t>508204     PRINTER PRO M402DN</t>
  </si>
  <si>
    <t>507953     PRINTER HP PRO 400</t>
  </si>
  <si>
    <t>507514     SKENER HP OJ7612</t>
  </si>
  <si>
    <t>507911     MONITOR 1920X1080</t>
  </si>
  <si>
    <t>507995     PRINTER HP PRO</t>
  </si>
  <si>
    <t>507544     LAPTOP ACER ASPIRE ES-1</t>
  </si>
  <si>
    <t>507961     TABLET RAČUNALO</t>
  </si>
  <si>
    <t>508079     MONITOR 24 LED</t>
  </si>
  <si>
    <t>507548     LCD PROJEKTOR HP X121 1G LC . LX TRANSC. J4859C</t>
  </si>
  <si>
    <t>507552     LCD PROJEKTOR HP X121 1G LC . LX TRANSC. J4859C</t>
  </si>
  <si>
    <t>507904     GRAFIČKI TABLET WACOM</t>
  </si>
  <si>
    <t>508080     NOTEBOOK ACER ONE 10</t>
  </si>
  <si>
    <t>508064     TABLET ACER ONE 10</t>
  </si>
  <si>
    <t>508089     LAPTOP HP 255 G3</t>
  </si>
  <si>
    <t>508004     TABLET SAMSUNG GALAXY</t>
  </si>
  <si>
    <t>507835     PRINTER HP PRO 400</t>
  </si>
  <si>
    <t>507836     PRINTER HP PRO 400</t>
  </si>
  <si>
    <t>507837     PRINTER HP PRO 400</t>
  </si>
  <si>
    <t>507838     PRINTER HP PRO 400</t>
  </si>
  <si>
    <t>507839     PRINTER HP PRO 400</t>
  </si>
  <si>
    <t>507840     PRINTER HP PRO 400</t>
  </si>
  <si>
    <t>507841     PRINTER HP PRO 400</t>
  </si>
  <si>
    <t>507842     PRINTER HP PRO 400</t>
  </si>
  <si>
    <t>507843     PRINTER HP PRO 400</t>
  </si>
  <si>
    <t>507844     PRINTER HP PRO 400</t>
  </si>
  <si>
    <t>507845     PRINTER HP PRO 400</t>
  </si>
  <si>
    <t>507846     PRINTER HP PRO 400</t>
  </si>
  <si>
    <t>507847     PRINTER HP PRO 400</t>
  </si>
  <si>
    <t>507848     PRINTER HP PRO 400</t>
  </si>
  <si>
    <t>507849     PRINTER HP PRO 400</t>
  </si>
  <si>
    <t>507850     PRINTER HP PRO 400</t>
  </si>
  <si>
    <t>507851     PRINTER HP PRO 400</t>
  </si>
  <si>
    <t>507852     PRINTER HP PRO 400</t>
  </si>
  <si>
    <t>507853     PRINTER HP PRO 400</t>
  </si>
  <si>
    <t>507854     PRINTER HP PRO 400</t>
  </si>
  <si>
    <t>508165     MONITOR HP PAVILION 23XW</t>
  </si>
  <si>
    <t>508166     MONITOR HP PAVILION 23XW</t>
  </si>
  <si>
    <t>507481     E-BOOK ČITAČ AMAZON KINDLE</t>
  </si>
  <si>
    <t>507910     LAPTOP HDD SSD</t>
  </si>
  <si>
    <t>507957     PRINTER HP 126</t>
  </si>
  <si>
    <t>508242     MEMORISKA KARTICA SCANDISK 64GB</t>
  </si>
  <si>
    <t>508021     PRINTER HP PRO M201</t>
  </si>
  <si>
    <t>507584     LED MONITOR</t>
  </si>
  <si>
    <t>507646     PRINTER HP LASERJET P2035</t>
  </si>
  <si>
    <t>507588     LAPTOP DELL INSPIRON 3551</t>
  </si>
  <si>
    <t>507972     TABLET MODECOM FREETAB</t>
  </si>
  <si>
    <t>508068     E-BOOK ČITAČ</t>
  </si>
  <si>
    <t>507629     ZVUČNIK LONGITECH</t>
  </si>
  <si>
    <t>507945     PRINTER HP PRO MFP</t>
  </si>
  <si>
    <t>508274     TABLET ACER ICONIA</t>
  </si>
  <si>
    <t>508246     LASERSKI PRINTER XEROX</t>
  </si>
  <si>
    <t>508147     E-BOOK ČITAČ AMAZON</t>
  </si>
  <si>
    <t>508110     KOMPONENTA ZA STOLNO RAČUNALO</t>
  </si>
  <si>
    <t>507554     ZIDNO PLATNO ELITE - SCREENS 245X185 ZIDNO</t>
  </si>
  <si>
    <t>10097328 Dell PowerEdge T430</t>
  </si>
  <si>
    <t>10099506 UPS APC SMT2200I 220VA/1980W</t>
  </si>
  <si>
    <t>10099513 UPS APC SMT2200I 220VA/1980W</t>
  </si>
  <si>
    <t>10099520 UPS APC SMT2200I 220VA/1980W</t>
  </si>
  <si>
    <t>10098998 Panasonic PT-RW330EJ</t>
  </si>
  <si>
    <t>10099001 Panasonic PT-RW330EJ</t>
  </si>
  <si>
    <t>10098035 Osobno računalo - predavaonice</t>
  </si>
  <si>
    <t>10098042 Osobno računalo - predavaonice</t>
  </si>
  <si>
    <t>10098059 Osobno računalo - predavaonice</t>
  </si>
  <si>
    <t>10098066 Osobno računalo - predavaonice</t>
  </si>
  <si>
    <t>10098073 Osobno računalo - predavaonice</t>
  </si>
  <si>
    <t>10098080 Osobno računalo - predavaonice</t>
  </si>
  <si>
    <t>10098097 Osobno računalo - predavaonice</t>
  </si>
  <si>
    <t>10098103 Osobno računalo - predavaonice</t>
  </si>
  <si>
    <t>10098110 Osobno računalo - predavaonice</t>
  </si>
  <si>
    <t>10098127 Osobno računalo - predavaonice</t>
  </si>
  <si>
    <t>10098134 Osobno računalo - predavaonice</t>
  </si>
  <si>
    <t>10098141 Osobno računalo - predavaonice</t>
  </si>
  <si>
    <t>10098219 Osobno računalo - predavaonice</t>
  </si>
  <si>
    <t>10098226 Osobno računalo - predavaonice</t>
  </si>
  <si>
    <t>10098233 Osobno računalo - predavaonice</t>
  </si>
  <si>
    <t>10098547 Osobna računala - predavaonice</t>
  </si>
  <si>
    <t>10098561 Osobna računala - predavaonice</t>
  </si>
  <si>
    <t>10097779 Osobna računala - predavaonice</t>
  </si>
  <si>
    <t>10097786 Osobna računala - predavaonice</t>
  </si>
  <si>
    <t>10097793 Osobna računala - predavaonice</t>
  </si>
  <si>
    <t>10097809 Osobna računala - predavaonice</t>
  </si>
  <si>
    <t>10097816 Osobna računala - predavaonice</t>
  </si>
  <si>
    <t>10097823 Osobna računala - predavaonice</t>
  </si>
  <si>
    <t>10097830 Osobna računala - predavaonice</t>
  </si>
  <si>
    <t>10097847 Osobna računala - predavaonice</t>
  </si>
  <si>
    <t>10097854 Osobna računala - predavaonice</t>
  </si>
  <si>
    <t>10097861 Osobna računala - predavaonice</t>
  </si>
  <si>
    <t>10098516 Osobna računala - predavaonice</t>
  </si>
  <si>
    <t>10098578 Osobna računala - predavaonice</t>
  </si>
  <si>
    <t>10098592 Osobna računala - predavaonice</t>
  </si>
  <si>
    <t>10098615 Osobna računala - predavaonice</t>
  </si>
  <si>
    <t>10098455 Osobna računala - predavaonice</t>
  </si>
  <si>
    <t>10098639 Osobna računala - predavaonice</t>
  </si>
  <si>
    <t>10098653 Osobna računala - predavaonice</t>
  </si>
  <si>
    <t>10098479 Osobna računala - predavaonice</t>
  </si>
  <si>
    <t>10098776 HP Aruba Procurve switch 2620-48 ma 10/100</t>
  </si>
  <si>
    <t>10093634 Projekto Casio Xj-V110W</t>
  </si>
  <si>
    <t>10097397 Projekto Casio Xj-V110W</t>
  </si>
  <si>
    <t>10097403 Projekto Casio Xj-V110W</t>
  </si>
  <si>
    <t>10097410 Projekto Casio Xj-V110W</t>
  </si>
  <si>
    <t>10097427 Projekto Casio Xj-V110W</t>
  </si>
  <si>
    <t>10097434 Projekto Casio Xj-V110W</t>
  </si>
  <si>
    <t>10097441 Projekto Casio Xj-V110W</t>
  </si>
  <si>
    <t>10097458 Projekto Casio Xj-V110W</t>
  </si>
  <si>
    <t>10095683 Projekto Casio Xj-V110W</t>
  </si>
  <si>
    <t>10095690 Projekto Casio Xj-V110W</t>
  </si>
  <si>
    <t>10095706 Projekto Casio Xj-V110W</t>
  </si>
  <si>
    <t>10097380 ViewSonic PLED-W800</t>
  </si>
  <si>
    <t>10098356 Osobno računalo - uredsko</t>
  </si>
  <si>
    <t>10098370 Osobno računalo - uredsko</t>
  </si>
  <si>
    <t>10098332 Osobno računalo - uredsko</t>
  </si>
  <si>
    <t>10098257 Osobno računalo - uredsko</t>
  </si>
  <si>
    <t>10098714 Osobno računalo - uredsko</t>
  </si>
  <si>
    <t>10098738 Osobno računalo - uredsko</t>
  </si>
  <si>
    <t>10098752 Osobno računalo - uredsko</t>
  </si>
  <si>
    <t>10098776 Osobno računalo - uredsko</t>
  </si>
  <si>
    <t>10098790 Osobno računalo - uredsko</t>
  </si>
  <si>
    <t>10098646 Osobno računalo - uredsko</t>
  </si>
  <si>
    <t>10098622 Osobno računalo - uredsko</t>
  </si>
  <si>
    <t>10098608 Osobno računalo - uredsko</t>
  </si>
  <si>
    <t>10098585 Osobno računalo - uredsko</t>
  </si>
  <si>
    <t>10098677 Osobno računalo - uredsko</t>
  </si>
  <si>
    <t>10098691 Osobno računalo - uredsko</t>
  </si>
  <si>
    <t>10098493 Osobno računalo - uredsko</t>
  </si>
  <si>
    <t>10098561 Osobno računalo - uredsko</t>
  </si>
  <si>
    <t>10098547 Osobno računalo - uredsko</t>
  </si>
  <si>
    <t>10098271 Osobno računalo - uredsko</t>
  </si>
  <si>
    <t>10099056 Osobno računalo - uredsko</t>
  </si>
  <si>
    <t>10099018 Osobno računalo - uredsko</t>
  </si>
  <si>
    <t>10099032 Osobno računalo - uredsko</t>
  </si>
  <si>
    <t>10098974 Osobno računalo - uredsko</t>
  </si>
  <si>
    <t>10098998 Osobno računalo - uredsko</t>
  </si>
  <si>
    <t>10098394 Osobno računalo - uredsko</t>
  </si>
  <si>
    <t>10098417 Osobno računalo - uredsko</t>
  </si>
  <si>
    <t>10098431 Osobno računalo - uredsko</t>
  </si>
  <si>
    <t>10098875 Osobno računalo - uredsko</t>
  </si>
  <si>
    <t>10098851 Osobno računalo - uredsko</t>
  </si>
  <si>
    <t>10098813 Osobno računalo - uredsko</t>
  </si>
  <si>
    <t>10098837 Osobno računalo - uredsko</t>
  </si>
  <si>
    <t>10098295 Osobno računalo - uredsko</t>
  </si>
  <si>
    <t>10098318 Osobno računalo - uredsko</t>
  </si>
  <si>
    <t>10098899 Osobno računalo - uredsko</t>
  </si>
  <si>
    <t>10098912 Osobno računalo - uredsko</t>
  </si>
  <si>
    <t>10098936 Osobno računalo - uredsko</t>
  </si>
  <si>
    <t>10099063 Osobno računalo - uredsko</t>
  </si>
  <si>
    <t>10099094 Osobno računalo - uredsko</t>
  </si>
  <si>
    <t>10099100 Osobno računalo - uredsko</t>
  </si>
  <si>
    <t>10097892 Osobno računalo - uredsko</t>
  </si>
  <si>
    <t>10098684 Lenovo Yoga Book Intel Atom</t>
  </si>
  <si>
    <t>10098691 Lenovo Yoga Book Intel Atom</t>
  </si>
  <si>
    <t>10098707 Lenovo Yoga Book Intel Atom</t>
  </si>
  <si>
    <t>10098714 Lenovo Yoga Book Intel Atom</t>
  </si>
  <si>
    <t>10098721 Lenovo Yoga Book Intel Atom</t>
  </si>
  <si>
    <t>10098738 Asus UX360UA Intel Core i5</t>
  </si>
  <si>
    <t>10098745 iMac 21,5" QC i5 2,8 Ghz</t>
  </si>
  <si>
    <t>10098530 Monitor 22" AOC E2275SWJ</t>
  </si>
  <si>
    <t>10098554 Monitor 22" AOC E2275SWJ</t>
  </si>
  <si>
    <t>10097670 Monitor 22" AOC E2275SWJ</t>
  </si>
  <si>
    <t>10097687 Monitor 22" AOC E2275SWJ</t>
  </si>
  <si>
    <t>10097694 Monitor 22" AOC E2275SWJ</t>
  </si>
  <si>
    <t>10097700 Monitor 22" AOC E2275SWJ</t>
  </si>
  <si>
    <t>10097717 Monitor 22" AOC E2275SWJ</t>
  </si>
  <si>
    <t>10097724 Monitor 22" AOC E2275SWJ</t>
  </si>
  <si>
    <t>10097731 Monitor 22" AOC E2275SWJ</t>
  </si>
  <si>
    <t>10097748 Monitor 22" AOC E2275SWJ</t>
  </si>
  <si>
    <t>10097755 Monitor 22" AOC E2275SWJ</t>
  </si>
  <si>
    <t>10097762 Monitor 22" AOC E2275SWJ</t>
  </si>
  <si>
    <t>10098509 Monitor 22" AOC E2275SWJ</t>
  </si>
  <si>
    <t>10098523 Monitor 22" AOC E2275SWJ</t>
  </si>
  <si>
    <t>10098585 Monitor 22" AOC E2275SWJ</t>
  </si>
  <si>
    <t>10098608 Monitor 22" AOC E2275SWJ</t>
  </si>
  <si>
    <t>10098448 Monitor 22" AOC E2275SWJ</t>
  </si>
  <si>
    <t>10098622 Monitor 22" AOC E2275SWJ</t>
  </si>
  <si>
    <t>10098646 Monitor 22" AOC E2275SWJ</t>
  </si>
  <si>
    <t>10098462 Monitor 22" AOC E2275SWJ</t>
  </si>
  <si>
    <t>10098349 Monitor 22" AOC E2275SWJ</t>
  </si>
  <si>
    <t>10098363 Monitor 22" AOC E2275SWJ</t>
  </si>
  <si>
    <t>10098325 Monitor 22" AOC E2275SWJ</t>
  </si>
  <si>
    <t>10097908 Monitor 22" AOC E2275SWJ</t>
  </si>
  <si>
    <t>10097915 Monitor 22" AOC E2275SWJ</t>
  </si>
  <si>
    <t>10097922 Monitor 22" AOC E2275SWJ</t>
  </si>
  <si>
    <t>10097939 Monitor 22" AOC E2275SWJ</t>
  </si>
  <si>
    <t>10097946 Monitor 22" AOC E2275SWJ</t>
  </si>
  <si>
    <t>10097953 Monitor 22" AOC E2275SWJ</t>
  </si>
  <si>
    <t>10097960 Monitor 22" AOC E2275SWJ</t>
  </si>
  <si>
    <t>10097977 Monitor 22" AOC E2275SWJ</t>
  </si>
  <si>
    <t>10097984 Monitor 22" AOC E2275SWJ</t>
  </si>
  <si>
    <t>10097991 Monitor 22" AOC E2275SWJ</t>
  </si>
  <si>
    <t>10098004 Monitor 22" AOC E2275SWJ</t>
  </si>
  <si>
    <t>10098011 Monitor 22" AOC E2275SWJ</t>
  </si>
  <si>
    <t>10098158 Monitor 22" AOC E2275SWJ</t>
  </si>
  <si>
    <t>10098165 Monitor 22" AOC E2275SWJ</t>
  </si>
  <si>
    <t>10098172 Monitor 22" AOC E2275SWJ</t>
  </si>
  <si>
    <t>10098240 Monitor 22" AOC E2275SWJ</t>
  </si>
  <si>
    <t>10098707 Monitor 22" AOC E2275SWJ</t>
  </si>
  <si>
    <t>10098721 Monitor 22" AOC E2275SWJ</t>
  </si>
  <si>
    <t>10098745 Monitor 22" AOC E2275SWJ</t>
  </si>
  <si>
    <t>10098769 Monitor 22" AOC E2275SWJ</t>
  </si>
  <si>
    <t>10098783 Monitor 22" AOC E2275SWJ</t>
  </si>
  <si>
    <t>10098639 Monitor 22" AOC E2275SWJ</t>
  </si>
  <si>
    <t>10098615 Monitor 22" AOC E2275SWJ</t>
  </si>
  <si>
    <t>10098592 Monitor 22" AOC E2275SWJ</t>
  </si>
  <si>
    <t>10098578 Monitor 22" AOC E2275SWJ</t>
  </si>
  <si>
    <t>10098660 Monitor 22" AOC E2275SWJ</t>
  </si>
  <si>
    <t>10098684 Monitor 22" AOC E2275SWJ</t>
  </si>
  <si>
    <t>10098486 Monitor 22" AOC E2275SWJ</t>
  </si>
  <si>
    <t>10098264 Monitor 22" AOC E2275SWJ</t>
  </si>
  <si>
    <t>10099049 Monitor 22" AOC E2275SWJ</t>
  </si>
  <si>
    <t>10099001 Monitor 22" AOC E2275SWJ</t>
  </si>
  <si>
    <t>10099025 Monitor 22" AOC E2275SWJ</t>
  </si>
  <si>
    <t>10098974 Monitor 22" AOC E2275SWJ</t>
  </si>
  <si>
    <t>10098981 Monitor 22" AOC E2275SWJ</t>
  </si>
  <si>
    <t>10098387 Monitor 22" AOC E2275SWJ</t>
  </si>
  <si>
    <t>10098400 Monitor 22" AOC E2275SWJ</t>
  </si>
  <si>
    <t>10098424 Monitor 22" AOC E2275SWJ</t>
  </si>
  <si>
    <t>10098868 Monitor 22" AOC E2275SWJ</t>
  </si>
  <si>
    <t>10098844 Monitor 22" AOC E2275SWJ</t>
  </si>
  <si>
    <t>10098806 Monitor 22" AOC E2275SWJ</t>
  </si>
  <si>
    <t>10098820 Monitor 22" AOC E2275SWJ</t>
  </si>
  <si>
    <t>10098288 Monitor 22" AOC E2275SWJ</t>
  </si>
  <si>
    <t>10098301 Monitor 22" AOC E2275SWJ</t>
  </si>
  <si>
    <t>10098882 Monitor 22" AOC E2275SWJ</t>
  </si>
  <si>
    <t>10998905 Monitor 22" AOC E2275SWJ</t>
  </si>
  <si>
    <t>10098929 Monitor 22" AOC E2275SWJ</t>
  </si>
  <si>
    <t>10098943 Monitor 22" AOC E2275SWJ</t>
  </si>
  <si>
    <t>10098950 Monitor 22" AOC E2275SWJ</t>
  </si>
  <si>
    <t>10099070 Monitor DELL UltraSharp U2415-09</t>
  </si>
  <si>
    <t>10099087 Monitor DELL UltraSharp U2415-09</t>
  </si>
  <si>
    <t>10098028 Monitor DELL UltraSharp U2415-09</t>
  </si>
  <si>
    <t>10097878 Monitor DELL  E2417H</t>
  </si>
  <si>
    <t>10097885 Monitor DELL  E2417H</t>
  </si>
  <si>
    <t>10099124 Zebra Printer ZT230 TT</t>
  </si>
  <si>
    <t>10099131 WD MY Cloud EX41000tb</t>
  </si>
  <si>
    <t>10099117 Wacom Intous Pro Large</t>
  </si>
  <si>
    <t>10099353 HP ProBook 450 G4</t>
  </si>
  <si>
    <t>10099346 HP ProBook 450 G4</t>
  </si>
  <si>
    <t>10099339 HP ProBook 450 G4</t>
  </si>
  <si>
    <t>10099322 HP ProBook 450 G4</t>
  </si>
  <si>
    <t>10099315 HP ProBook 450 G4</t>
  </si>
  <si>
    <t>10099308 HP ProBook 450 G4</t>
  </si>
  <si>
    <t>10099292 HP ProBook 450 G4</t>
  </si>
  <si>
    <t>10099285 HP ProBook 450 G4</t>
  </si>
  <si>
    <t>10099278 HP ProBook 450 G4</t>
  </si>
  <si>
    <t>10099261 HP ProBook 450 G4</t>
  </si>
  <si>
    <t>10099254 HP ProBook 450 G4</t>
  </si>
  <si>
    <t>10099247 HP 250 G5</t>
  </si>
  <si>
    <t>10099216 HP ProBook 470 G4</t>
  </si>
  <si>
    <t>10099520 Printer HP Laser Jet Pro M402dn</t>
  </si>
  <si>
    <t>10099513 Printer HP Laser Jet Pro M402dn</t>
  </si>
  <si>
    <t>10099506 Printer HP Laser Jet Pro M402dn</t>
  </si>
  <si>
    <t>10099490 Printer HP Laser Jet Pro M402dn</t>
  </si>
  <si>
    <t>10099483 Printer HP Laser Jet Pro M402dn</t>
  </si>
  <si>
    <t>10099476 Printer HP Laser Jet Pro M402dn</t>
  </si>
  <si>
    <t>10099469 Printer HP Laser Jet Pro M402dn</t>
  </si>
  <si>
    <t>10099452 Printer HP Laser Jet Pro M402dn</t>
  </si>
  <si>
    <t>10099445 Printer HP Laser Jet Pro M402dn</t>
  </si>
  <si>
    <t>10099438 Printer HP Laser Jet Pro M402dn</t>
  </si>
  <si>
    <t>10099421 Printer HP Laser Jet Pro M402dn</t>
  </si>
  <si>
    <t>10099414 Printer HP Laser Jet Pro M402dn</t>
  </si>
  <si>
    <t>10099407 Printer HP Laser Jet Pro M402dn</t>
  </si>
  <si>
    <t>10099391 Printer HP ColorLaserJet Pro M252n</t>
  </si>
  <si>
    <t>10099384 MFP HP LaserJet Prom M426fdn</t>
  </si>
  <si>
    <t>10099377 MFP HP LaserJet Prom M426fdn</t>
  </si>
  <si>
    <t>Pomorski simulator</t>
  </si>
  <si>
    <t>UKUNO INFORMATIČKA OPREMA</t>
  </si>
  <si>
    <t xml:space="preserve">Računalna i pripadajuća oprema, prema popisu </t>
  </si>
  <si>
    <t>Knjige, umjetnička djela te kiparska djela</t>
  </si>
  <si>
    <t>Sitan inventar</t>
  </si>
  <si>
    <t>Zalihe (klasa 6)</t>
  </si>
  <si>
    <t>Zalihe lož ulja 30.000 litara * 5,0 kn (10.000 litara za kotlovnicu novog studentskog doma, 10.000 litara za kotlovnicu u ul. F. Tuđmana 41, 10.000 litara za kotlovnicu u DHM-u)</t>
  </si>
  <si>
    <t xml:space="preserve">Novac i druga sredstva plaćanja- 
1. blagajna Sveučilišta na O.k.P. Krešimira IV br. 2, Zadar,  pokriće za cijelu godinu 5.000 kn i povećanje pokrića za Veljaču, Srpanji Rujan na 345.000 kn
2. blagajna u Centru za studentski standard u ul. Bana Josipa Jelačića 26, Zadar, pokriće za cijelu godinu 30.000 kn </t>
  </si>
  <si>
    <t>1. Prodor oborinskih voda s krova na "prvi rizik" do iznosa 50.000,00 kn po svim osiguranim predmetima i lokacijama</t>
  </si>
  <si>
    <t xml:space="preserve">2. Osiguranje vozača i putnika od posljedica nesretnog slučaja za vrijeme upravljanja i vožnje motornim i drugim vozilima  na svote osiguranja: 50.000 kn za slučaj smrti uslijed nesretnog slučaja / 100.000 kn za slučaj trajnog invaliditeta uslijed nesretnog slučaja </t>
  </si>
  <si>
    <t>Ukupno premija AO; AN; AO+; Zaštita bonusa; AK za 
1. i 2. godinu (HRK)</t>
  </si>
  <si>
    <t>Premija AO+ za 2. godinu (HRK)</t>
  </si>
  <si>
    <t>⁄</t>
  </si>
  <si>
    <t>broj</t>
  </si>
  <si>
    <t>Ronioci</t>
  </si>
  <si>
    <t>Tehnička služba</t>
  </si>
  <si>
    <t>Administracija</t>
  </si>
  <si>
    <t>Laboranti koji rade s posudama pod pritiskom</t>
  </si>
  <si>
    <t>Laboranti van nastave</t>
  </si>
  <si>
    <t>Laboranti u nastavi</t>
  </si>
  <si>
    <t>Grupa radnika</t>
  </si>
  <si>
    <t>Radnici u nastavi</t>
  </si>
  <si>
    <t>Odgovornost prema vlastitim radnicima</t>
  </si>
  <si>
    <t>Iznos osiguranja (HRK)</t>
  </si>
  <si>
    <t>Građevinski objekti (uključujući adaptacije) prema poslovnoj evidenciji osiguranika</t>
  </si>
  <si>
    <t>Cjelokupna oprema bez računalne opreme i motornih vozila</t>
  </si>
  <si>
    <t>Požar na ugovorenu vrijednost</t>
  </si>
  <si>
    <t>Lom stroja za svu računalnu i elektroničku opremu, uređaje i pripadajuću opremu (uključena pripadajuća punjenja - plinska i tekuća), otkup amortizacije i franšize</t>
  </si>
  <si>
    <t xml:space="preserve">Novac i druga sredstva plaćanja - 
1. blagajna Sveučilišta na O.k.P. Krešimira IV br. 2, Zadar,  pokriće za cijelu godinu 5.000 kn i povećanje pokrića za Veljaču, Srpanji Rujan na 345.000 kn
2. blagajna u Centru za studentski standard u ul. Bana Josipa Jelačića 26, Zadar, pokriće za cijelu godinu 30.000 kn </t>
  </si>
  <si>
    <t>BEZ FRANŠIZE</t>
  </si>
  <si>
    <t xml:space="preserve">3. Prikazani bonusi u tabelarnim pregledima jesu bonusi po sadašnjim važećim policama AO. Prilikom izračuna premije AO za novo razdoblje (za 1. i za 2. godinu osiguranja)  koriste se bonusi na koje bi osiguranik prema uvjetima i cjenicima osiguravatelja imao pravo u 1. godini i u 2. godini osiguranja pod pretpostavkom da nije bilo štetnih događaja koje utječu na bonus/malus. </t>
  </si>
  <si>
    <t>Ukupno</t>
  </si>
  <si>
    <t>ZD449HD</t>
  </si>
  <si>
    <t>ZD368GV</t>
  </si>
  <si>
    <t>ZD548FM</t>
  </si>
  <si>
    <t>ZD265DU</t>
  </si>
  <si>
    <t>ZD570ED</t>
  </si>
  <si>
    <t>ZD580ED</t>
  </si>
  <si>
    <t>OSIGURANJE VOZILA</t>
  </si>
  <si>
    <t>Obijesna djelovanja i vandalizam, zlonamjerno oštećenje građevinskog dijela i instalacija uključivo grafite na prvi rizik</t>
  </si>
  <si>
    <t>Oštećenje građevinskog dijela uslijed ostvarenja ili pokušaja ostvarenja rizika provalne krađe i razbojstva na prvi rizik</t>
  </si>
  <si>
    <t>Provalna krađa i razbojstvo uključivo vandalizam i veća oštećenja na prvi rizik</t>
  </si>
  <si>
    <t>Provalna krađa i razbojstvo za vrijeme manipulacije na prvi rizik</t>
  </si>
  <si>
    <t>Provalna krađa i razbojstvo za vrijeme prijenosa i prijevoza na prvi rizik</t>
  </si>
  <si>
    <t>2. Osiguranjem su obuhvaćene i štete uslijed začepljenja cjevovoda na "prvi rizik" do iznosa 25.000,00 kn po štetnom događaju i 50.000,00 kn agregatno u jednoj osigurateljnoj godini.</t>
  </si>
  <si>
    <t>POPIS INFORMATIČKE OPREME ZA OSIGURANJE U 2017/2018. GODINI</t>
  </si>
  <si>
    <t>Godišnja premija po osobi (HRK) za  1. godinu</t>
  </si>
  <si>
    <t>Godišnja premija po osobi (HRK) za  2. godinu</t>
  </si>
  <si>
    <t>Godišnja premija za sve osiguranike (HRK) za 1. i 2. godinu</t>
  </si>
  <si>
    <t>27.03.2018.</t>
  </si>
  <si>
    <t>017000392177</t>
  </si>
  <si>
    <t>Premija Zaštita AO bonusa za 
1. godinu (HRK)</t>
  </si>
  <si>
    <t>Premija Zaštita AO bonusa za 
2. godinu (HRK)</t>
  </si>
  <si>
    <t>Premija AK za 
2. godinu 
(HRK)</t>
  </si>
  <si>
    <t>1. Nabavna cijena vozila podrazumijeva trošak nabave vozila s PDV-om, ugrađenom opremom i audio uređajem.</t>
  </si>
  <si>
    <t xml:space="preserve">                                                                                                                                                                                                                                     UKUPNA PREMIJA ZA 1. I 2. GODINU</t>
  </si>
  <si>
    <t>OSIGURANJE VOZILA                                                                                                                                                                                                                                                                                                                                              OSIGURANJE VOZILA</t>
  </si>
  <si>
    <t xml:space="preserve">Godišnja premija (HRK) </t>
  </si>
  <si>
    <r>
      <t>3. Trošak osiguranika za potrošenu tj. isteklu vodu uslijed loma cijevi</t>
    </r>
    <r>
      <rPr>
        <sz val="11"/>
        <color theme="1"/>
        <rFont val="Calibri"/>
        <family val="2"/>
        <charset val="238"/>
        <scheme val="minor"/>
      </rPr>
      <t xml:space="preserve"> na "prvi rizik" do 50.000,00 kn po štetnom događaju i 50.000,00 kn agregatno u jednoj osigurateljnoj godini, po svim osiguranim predmetima i lokacijama.</t>
    </r>
  </si>
  <si>
    <r>
      <t xml:space="preserve">2. Tijekom osigurateljnog razdoblja svi novozaposleni radnici i novi studenti </t>
    </r>
    <r>
      <rPr>
        <sz val="11"/>
        <color theme="1"/>
        <rFont val="Calibri"/>
        <family val="2"/>
        <charset val="238"/>
        <scheme val="minor"/>
      </rPr>
      <t>automatski će biti u pokriću temeljem evidencije Naručitelja.</t>
    </r>
  </si>
  <si>
    <r>
      <t xml:space="preserve">1. Osiguranje naknade štete vozaču odgovornom za prometnu nesreću (AO+) na svotu osiguranja </t>
    </r>
    <r>
      <rPr>
        <sz val="11"/>
        <rFont val="Calibri"/>
        <family val="2"/>
        <charset val="238"/>
        <scheme val="minor"/>
      </rPr>
      <t xml:space="preserve">250.000,00 kn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</si>
  <si>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UKUPNA PREMIJA ZA 1. GODINU (AO; AN; AO+; Zaštita bonusa; AK)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</si>
  <si>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UKUPNA PREMIJA ZA 2. GODINU (AO; AN; AO+; Zaštita bonusa; AK)             </t>
  </si>
  <si>
    <t>Odgovornost za neispravni proizvod (za ugostiteljski objekt DHM)</t>
  </si>
  <si>
    <t>Lom stroja (sva strojno mehanička oprema ugrađena u građevinski objekt, uključujući sustav grijanja i hlađenja, plinovode, vodovode, kanalizaciju, sve podzemne instalacije, telefonske i ostalo uključujući troškove  uobičajenih zemljanih radova  i asfaltiranja kao i uobičajenih  troškova pronalaženja mjesta štete) na ugovorenu vrijednost (otkup franšize i amortizacije kod djelomičnih šteta)</t>
  </si>
  <si>
    <t>Lom stakla (na svim lokacijama) - uključujući sve vrste stakla (vitražno i oslikano;  pomična i nepomična), svjetleće natpise i reklame + montirane i izvan objekta, mramorne ploče i od umjetnog kamena na podovina, stolovima i pultovima; sanitarija i keramika; stakloplastična sjenila terase, tende i displeje, LED ekrane i sl.</t>
  </si>
  <si>
    <t>Lom stakla na prvi rizik</t>
  </si>
  <si>
    <t>*Svi rizici osiguranja pojedinačno navedeni odnose se na sve lokacije/ mjesta osiguranja</t>
  </si>
  <si>
    <t xml:space="preserve">Ime i prezime odgovorne osobe (tiskanim slovima) </t>
  </si>
  <si>
    <r>
      <t xml:space="preserve">1. Ukoliko će Naručitelj tijekom trajanja Okvirnog sporazuma imati povećanje ili smanjenje zaposlenih radnika/ studenata, po isteku osigurateljnog jednogodišnjeg razdoblja izvršit će se konačan obračun premije osiguranja na temelju stvarnog broja zaposlenih radnika/ studenata po osnovi jedinične premije osiguranja od posljedica nesretnog slučaja u HRK po 1 (jednom) radniku/ studentu. Konačan obračun premije osiguranja vršit će se po principu </t>
    </r>
    <r>
      <rPr>
        <i/>
        <sz val="10"/>
        <color theme="1"/>
        <rFont val="Times New Roman"/>
        <family val="1"/>
        <charset val="238"/>
      </rPr>
      <t xml:space="preserve">pro rate temporis </t>
    </r>
    <r>
      <rPr>
        <sz val="11"/>
        <color theme="1"/>
        <rFont val="Calibri"/>
        <family val="2"/>
        <charset val="238"/>
        <scheme val="minor"/>
      </rPr>
      <t xml:space="preserve">za svakog radnika/ studenta od datuma početka osigurateljne godine do prestanka radnog odnosa/ studiranja, odnosno od datuma početka radnog odnosa/ studiranja do kraja osigurateljne godine. </t>
    </r>
  </si>
  <si>
    <t>Opća odgovornost prema trećim osobama (uz proširenje pokrića za ugostiteljski objekt DHM- posluživanje hrane i pića)</t>
  </si>
  <si>
    <t>3. Svi radnici i studenti su osigurani 24h/7. Konačni obračun radi se istekom osigurateljne godine.</t>
  </si>
  <si>
    <t>Najmanja svota osiguranja po štetnom događaju (HRK)</t>
  </si>
  <si>
    <t>Ponuđena svota osiguranja po štetnom događaju (HRK)</t>
  </si>
  <si>
    <t>2. Agregatni limit za jednu osigurateljnu godinu iznosi dvostruku svotu za osiguranje opće odgovornosti prema trećim osobama, prema vlastitim radnicima i za odgovornost za neispravan proizvod.</t>
  </si>
  <si>
    <t>3. Tijekom osigurateljnog razdoblja svi novozaposleni radnici automatski će biti u pokriću temeljem kadrovske evidencije Naručitelja.</t>
  </si>
  <si>
    <r>
      <t xml:space="preserve">1. Osigurana svota treba biti jednaka ili veća od određene najmanje svote osiguranje od 1.000.000 HRK po štetnom događaju                                                                                                                                            Upisati iznos iz Izjave o osiguranoj svoti po štetnom događaju za osiguranje od odgovornosti - </t>
    </r>
    <r>
      <rPr>
        <b/>
        <u/>
        <sz val="11"/>
        <color rgb="FFFF0000"/>
        <rFont val="Calibri"/>
        <family val="2"/>
        <charset val="238"/>
        <scheme val="minor"/>
      </rPr>
      <t>Prilog XX</t>
    </r>
  </si>
  <si>
    <t>Čisti financijski gubitak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</si>
</sst>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* #,##0.00\ &quot;HRK&quot;_-;\-* #,##0.00\ &quot;HRK&quot;_-;_-* &quot;-&quot;??\ &quot;HRK&quot;_-;_-@_-"/>
    <numFmt numFmtId="165" formatCode="_-* #,##0.00\ [$kn-41A]_-;\-* #,##0.00\ [$kn-41A]_-;_-* &quot;-&quot;??\ [$kn-41A]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MS Sans Serif"/>
      <charset val="238"/>
    </font>
    <font>
      <sz val="11"/>
      <color rgb="FF000000"/>
      <name val="Calibri"/>
      <family val="2"/>
      <charset val="1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H-rim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77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0" fontId="17" fillId="0" borderId="0"/>
    <xf numFmtId="0" fontId="23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0" fontId="27" fillId="0" borderId="0"/>
    <xf numFmtId="0" fontId="28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4" borderId="3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2" fillId="0" borderId="0"/>
    <xf numFmtId="0" fontId="15" fillId="0" borderId="0"/>
    <xf numFmtId="0" fontId="15" fillId="0" borderId="0"/>
    <xf numFmtId="0" fontId="15" fillId="0" borderId="0"/>
    <xf numFmtId="9" fontId="18" fillId="0" borderId="0" applyFont="0" applyFill="0" applyBorder="0" applyAlignment="0" applyProtection="0"/>
    <xf numFmtId="0" fontId="31" fillId="0" borderId="0"/>
    <xf numFmtId="0" fontId="42" fillId="0" borderId="0"/>
    <xf numFmtId="44" fontId="3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8" fillId="0" borderId="0"/>
    <xf numFmtId="0" fontId="12" fillId="0" borderId="0"/>
    <xf numFmtId="0" fontId="24" fillId="0" borderId="0"/>
    <xf numFmtId="0" fontId="27" fillId="0" borderId="0"/>
    <xf numFmtId="0" fontId="27" fillId="7" borderId="22" applyNumberFormat="0" applyAlignment="0" applyProtection="0"/>
    <xf numFmtId="9" fontId="27" fillId="0" borderId="0" applyFill="0" applyBorder="0" applyAlignment="0" applyProtection="0"/>
    <xf numFmtId="0" fontId="54" fillId="8" borderId="0" applyNumberFormat="0" applyBorder="0" applyAlignment="0" applyProtection="0"/>
    <xf numFmtId="44" fontId="18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44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4" fontId="3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382">
    <xf numFmtId="0" fontId="0" fillId="0" borderId="0" xfId="0"/>
    <xf numFmtId="164" fontId="24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0" xfId="142" applyFont="1" applyFill="1" applyAlignment="1" applyProtection="1">
      <alignment horizontal="center" vertical="center"/>
      <protection locked="0"/>
    </xf>
    <xf numFmtId="165" fontId="15" fillId="2" borderId="0" xfId="142" applyNumberFormat="1" applyFont="1" applyFill="1" applyAlignment="1" applyProtection="1">
      <alignment horizontal="center" vertical="center"/>
      <protection locked="0"/>
    </xf>
    <xf numFmtId="1" fontId="15" fillId="2" borderId="0" xfId="142" applyNumberFormat="1" applyFont="1" applyFill="1" applyAlignment="1" applyProtection="1">
      <alignment horizontal="center" vertical="center"/>
      <protection locked="0"/>
    </xf>
    <xf numFmtId="0" fontId="15" fillId="2" borderId="4" xfId="142" applyFont="1" applyFill="1" applyBorder="1" applyAlignment="1" applyProtection="1">
      <alignment horizontal="center" vertical="center" wrapText="1"/>
    </xf>
    <xf numFmtId="164" fontId="15" fillId="2" borderId="4" xfId="5" applyNumberFormat="1" applyFont="1" applyFill="1" applyBorder="1" applyAlignment="1" applyProtection="1">
      <alignment horizontal="center" vertical="center" wrapText="1"/>
    </xf>
    <xf numFmtId="0" fontId="15" fillId="2" borderId="0" xfId="142" applyFont="1" applyFill="1" applyAlignment="1" applyProtection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/>
    </xf>
    <xf numFmtId="44" fontId="43" fillId="3" borderId="4" xfId="1" applyFont="1" applyFill="1" applyBorder="1" applyAlignment="1">
      <alignment horizontal="center" vertical="center"/>
    </xf>
    <xf numFmtId="0" fontId="15" fillId="2" borderId="4" xfId="5" applyFont="1" applyFill="1" applyBorder="1" applyAlignment="1" applyProtection="1">
      <alignment horizontal="left" vertical="center" wrapText="1"/>
    </xf>
    <xf numFmtId="0" fontId="14" fillId="2" borderId="4" xfId="5" applyFont="1" applyFill="1" applyBorder="1" applyAlignment="1" applyProtection="1">
      <alignment horizontal="left" vertical="center" wrapText="1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2" applyFont="1" applyFill="1" applyAlignment="1" applyProtection="1">
      <alignment horizontal="center" vertical="center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164" fontId="17" fillId="2" borderId="0" xfId="2" applyNumberFormat="1" applyFont="1" applyFill="1" applyAlignment="1" applyProtection="1">
      <alignment horizontal="center" vertical="center" wrapText="1"/>
      <protection locked="0"/>
    </xf>
    <xf numFmtId="164" fontId="17" fillId="2" borderId="0" xfId="50" applyNumberFormat="1" applyFont="1" applyFill="1" applyAlignment="1" applyProtection="1">
      <alignment horizontal="center" vertical="center" wrapText="1"/>
      <protection locked="0"/>
    </xf>
    <xf numFmtId="1" fontId="17" fillId="2" borderId="0" xfId="2" applyNumberFormat="1" applyFont="1" applyFill="1" applyAlignment="1" applyProtection="1">
      <alignment horizontal="center" vertical="center" wrapText="1"/>
      <protection locked="0"/>
    </xf>
    <xf numFmtId="0" fontId="17" fillId="2" borderId="0" xfId="2" applyFont="1" applyFill="1" applyBorder="1" applyAlignment="1" applyProtection="1">
      <alignment horizontal="center" vertical="center" wrapText="1"/>
    </xf>
    <xf numFmtId="1" fontId="17" fillId="2" borderId="0" xfId="2" applyNumberFormat="1" applyFont="1" applyFill="1" applyAlignment="1" applyProtection="1">
      <alignment horizontal="center" vertical="center" wrapText="1"/>
    </xf>
    <xf numFmtId="0" fontId="17" fillId="2" borderId="0" xfId="2" applyFont="1" applyFill="1" applyAlignment="1" applyProtection="1">
      <alignment horizontal="center" vertical="center" wrapText="1"/>
    </xf>
    <xf numFmtId="164" fontId="17" fillId="2" borderId="0" xfId="2" applyNumberFormat="1" applyFont="1" applyFill="1" applyAlignment="1" applyProtection="1">
      <alignment horizontal="center" vertical="center" wrapText="1"/>
    </xf>
    <xf numFmtId="164" fontId="17" fillId="2" borderId="0" xfId="50" applyNumberFormat="1" applyFont="1" applyFill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44" fontId="0" fillId="2" borderId="0" xfId="0" applyNumberFormat="1" applyFont="1" applyFill="1" applyAlignment="1" applyProtection="1">
      <alignment vertical="center"/>
      <protection locked="0"/>
    </xf>
    <xf numFmtId="0" fontId="35" fillId="2" borderId="0" xfId="0" applyFont="1" applyFill="1" applyAlignment="1" applyProtection="1">
      <alignment vertical="center"/>
      <protection locked="0"/>
    </xf>
    <xf numFmtId="44" fontId="0" fillId="2" borderId="0" xfId="1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 wrapText="1"/>
      <protection locked="0"/>
    </xf>
    <xf numFmtId="0" fontId="21" fillId="2" borderId="0" xfId="140" applyNumberFormat="1" applyFont="1" applyFill="1" applyBorder="1" applyAlignment="1" applyProtection="1">
      <alignment horizontal="center" vertical="center"/>
      <protection locked="0"/>
    </xf>
    <xf numFmtId="0" fontId="21" fillId="2" borderId="0" xfId="140" applyNumberFormat="1" applyFont="1" applyFill="1" applyBorder="1" applyAlignment="1" applyProtection="1">
      <alignment horizontal="left" vertical="center" wrapText="1"/>
      <protection locked="0"/>
    </xf>
    <xf numFmtId="44" fontId="21" fillId="2" borderId="0" xfId="1" applyFont="1" applyFill="1" applyBorder="1" applyAlignment="1" applyProtection="1">
      <alignment vertical="center"/>
      <protection locked="0"/>
    </xf>
    <xf numFmtId="44" fontId="21" fillId="2" borderId="0" xfId="1" applyFont="1" applyFill="1" applyAlignment="1" applyProtection="1">
      <alignment vertical="center"/>
      <protection locked="0"/>
    </xf>
    <xf numFmtId="0" fontId="21" fillId="2" borderId="0" xfId="140" quotePrefix="1" applyNumberFormat="1" applyFont="1" applyFill="1" applyBorder="1" applyAlignment="1" applyProtection="1">
      <alignment horizontal="left" vertical="center" wrapText="1"/>
      <protection locked="0"/>
    </xf>
    <xf numFmtId="0" fontId="22" fillId="2" borderId="0" xfId="140" applyNumberFormat="1" applyFont="1" applyFill="1" applyBorder="1" applyAlignment="1" applyProtection="1">
      <alignment horizontal="right" vertical="center" wrapText="1"/>
      <protection locked="0"/>
    </xf>
    <xf numFmtId="0" fontId="36" fillId="2" borderId="0" xfId="140" applyNumberFormat="1" applyFont="1" applyFill="1" applyBorder="1" applyAlignment="1" applyProtection="1">
      <alignment horizontal="left" vertical="center" wrapText="1"/>
      <protection locked="0"/>
    </xf>
    <xf numFmtId="0" fontId="22" fillId="2" borderId="0" xfId="140" applyNumberFormat="1" applyFont="1" applyFill="1" applyBorder="1" applyAlignment="1" applyProtection="1">
      <alignment horizontal="left" vertical="center" wrapText="1"/>
      <protection locked="0"/>
    </xf>
    <xf numFmtId="0" fontId="22" fillId="2" borderId="0" xfId="140" applyNumberFormat="1" applyFont="1" applyFill="1" applyBorder="1" applyAlignment="1" applyProtection="1">
      <alignment horizontal="center" vertical="center"/>
      <protection locked="0"/>
    </xf>
    <xf numFmtId="0" fontId="22" fillId="2" borderId="0" xfId="140" quotePrefix="1" applyNumberFormat="1" applyFont="1" applyFill="1" applyBorder="1" applyAlignment="1" applyProtection="1">
      <alignment horizontal="left" vertical="center" wrapText="1"/>
      <protection locked="0"/>
    </xf>
    <xf numFmtId="0" fontId="37" fillId="2" borderId="0" xfId="140" applyNumberFormat="1" applyFont="1" applyFill="1" applyBorder="1" applyAlignment="1" applyProtection="1">
      <alignment horizontal="left" vertical="center" wrapText="1"/>
      <protection locked="0"/>
    </xf>
    <xf numFmtId="0" fontId="21" fillId="2" borderId="0" xfId="140" applyFont="1" applyFill="1" applyAlignment="1" applyProtection="1">
      <alignment vertical="center"/>
      <protection locked="0"/>
    </xf>
    <xf numFmtId="4" fontId="21" fillId="2" borderId="0" xfId="140" applyNumberFormat="1" applyFont="1" applyFill="1" applyAlignment="1" applyProtection="1">
      <alignment vertical="center"/>
      <protection locked="0"/>
    </xf>
    <xf numFmtId="0" fontId="21" fillId="2" borderId="0" xfId="140" applyFont="1" applyFill="1" applyBorder="1" applyAlignment="1" applyProtection="1">
      <alignment vertical="center"/>
      <protection locked="0"/>
    </xf>
    <xf numFmtId="0" fontId="22" fillId="2" borderId="0" xfId="140" applyFont="1" applyFill="1" applyBorder="1" applyAlignment="1" applyProtection="1">
      <alignment horizontal="center" vertical="center" wrapText="1"/>
      <protection locked="0"/>
    </xf>
    <xf numFmtId="0" fontId="22" fillId="2" borderId="0" xfId="140" applyFont="1" applyFill="1" applyBorder="1" applyAlignment="1" applyProtection="1">
      <alignment horizontal="center" vertical="center"/>
      <protection locked="0"/>
    </xf>
    <xf numFmtId="0" fontId="22" fillId="2" borderId="0" xfId="140" applyFont="1" applyFill="1" applyBorder="1" applyAlignment="1" applyProtection="1">
      <alignment horizontal="left" vertical="center" wrapText="1"/>
      <protection locked="0"/>
    </xf>
    <xf numFmtId="0" fontId="21" fillId="2" borderId="0" xfId="140" applyFont="1" applyFill="1" applyBorder="1" applyAlignment="1" applyProtection="1">
      <alignment horizontal="center" vertical="center"/>
      <protection locked="0"/>
    </xf>
    <xf numFmtId="0" fontId="21" fillId="2" borderId="0" xfId="140" applyFont="1" applyFill="1" applyBorder="1" applyAlignment="1" applyProtection="1">
      <alignment horizontal="left" vertical="center" wrapText="1"/>
      <protection locked="0"/>
    </xf>
    <xf numFmtId="0" fontId="21" fillId="2" borderId="0" xfId="140" applyFont="1" applyFill="1" applyBorder="1" applyAlignment="1" applyProtection="1">
      <alignment vertical="center" wrapText="1"/>
      <protection locked="0"/>
    </xf>
    <xf numFmtId="0" fontId="21" fillId="2" borderId="0" xfId="140" applyFont="1" applyFill="1" applyAlignment="1" applyProtection="1">
      <alignment horizontal="center" vertical="center"/>
      <protection locked="0"/>
    </xf>
    <xf numFmtId="0" fontId="21" fillId="2" borderId="0" xfId="140" applyFont="1" applyFill="1" applyAlignment="1" applyProtection="1">
      <alignment vertical="center" wrapText="1"/>
      <protection locked="0"/>
    </xf>
    <xf numFmtId="164" fontId="15" fillId="0" borderId="4" xfId="5" applyNumberFormat="1" applyFont="1" applyFill="1" applyBorder="1" applyAlignment="1" applyProtection="1">
      <alignment horizontal="center" vertical="center" wrapText="1"/>
    </xf>
    <xf numFmtId="0" fontId="21" fillId="2" borderId="4" xfId="140" applyNumberFormat="1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35" fillId="2" borderId="0" xfId="0" applyFont="1" applyFill="1" applyAlignment="1" applyProtection="1">
      <alignment vertical="center"/>
    </xf>
    <xf numFmtId="44" fontId="20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9" fontId="0" fillId="2" borderId="10" xfId="144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" fontId="13" fillId="2" borderId="0" xfId="0" applyNumberFormat="1" applyFont="1" applyFill="1" applyAlignment="1">
      <alignment horizontal="center" vertical="center"/>
    </xf>
    <xf numFmtId="44" fontId="13" fillId="2" borderId="0" xfId="0" applyNumberFormat="1" applyFont="1" applyFill="1" applyAlignment="1">
      <alignment horizontal="center" vertical="center"/>
    </xf>
    <xf numFmtId="10" fontId="13" fillId="2" borderId="0" xfId="151" applyNumberFormat="1" applyFont="1" applyFill="1" applyAlignment="1">
      <alignment horizontal="center" vertical="center"/>
    </xf>
    <xf numFmtId="9" fontId="13" fillId="2" borderId="0" xfId="152" applyNumberFormat="1" applyFont="1" applyFill="1" applyAlignment="1">
      <alignment horizontal="center" vertical="center"/>
    </xf>
    <xf numFmtId="164" fontId="13" fillId="2" borderId="0" xfId="152" applyNumberFormat="1" applyFont="1" applyFill="1" applyAlignment="1">
      <alignment horizontal="center" vertical="center"/>
    </xf>
    <xf numFmtId="1" fontId="13" fillId="2" borderId="0" xfId="152" applyNumberFormat="1" applyFont="1" applyFill="1" applyBorder="1" applyAlignment="1">
      <alignment horizontal="center" vertical="center"/>
    </xf>
    <xf numFmtId="1" fontId="13" fillId="2" borderId="0" xfId="152" applyNumberFormat="1" applyFont="1" applyFill="1" applyAlignment="1">
      <alignment horizontal="center" vertical="center"/>
    </xf>
    <xf numFmtId="9" fontId="13" fillId="2" borderId="0" xfId="152" applyNumberFormat="1" applyFont="1" applyFill="1" applyAlignment="1" applyProtection="1">
      <alignment horizontal="center" vertical="center"/>
    </xf>
    <xf numFmtId="1" fontId="13" fillId="2" borderId="0" xfId="152" applyNumberFormat="1" applyFont="1" applyFill="1" applyAlignment="1" applyProtection="1">
      <alignment horizontal="center" vertical="center"/>
    </xf>
    <xf numFmtId="164" fontId="13" fillId="2" borderId="0" xfId="152" applyNumberFormat="1" applyFont="1" applyFill="1" applyAlignment="1" applyProtection="1">
      <alignment horizontal="center" vertical="center"/>
    </xf>
    <xf numFmtId="164" fontId="13" fillId="2" borderId="0" xfId="0" applyNumberFormat="1" applyFont="1" applyFill="1" applyAlignment="1" applyProtection="1">
      <alignment horizontal="center" vertical="center"/>
    </xf>
    <xf numFmtId="44" fontId="13" fillId="2" borderId="0" xfId="1" applyFont="1" applyFill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" fontId="2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13" fillId="2" borderId="0" xfId="153" applyNumberFormat="1" applyFont="1" applyFill="1" applyAlignment="1">
      <alignment horizontal="left" vertical="center"/>
    </xf>
    <xf numFmtId="0" fontId="13" fillId="2" borderId="0" xfId="153" applyFont="1" applyFill="1" applyAlignment="1">
      <alignment horizontal="center" vertical="center" wrapText="1"/>
    </xf>
    <xf numFmtId="164" fontId="13" fillId="2" borderId="0" xfId="153" applyNumberFormat="1" applyFont="1" applyFill="1" applyAlignment="1">
      <alignment horizontal="center" vertical="center" wrapText="1"/>
    </xf>
    <xf numFmtId="164" fontId="13" fillId="2" borderId="0" xfId="149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13" fillId="2" borderId="0" xfId="153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165" fontId="13" fillId="2" borderId="0" xfId="153" applyNumberFormat="1" applyFont="1" applyFill="1" applyAlignment="1">
      <alignment horizontal="center" vertical="center"/>
    </xf>
    <xf numFmtId="1" fontId="13" fillId="2" borderId="0" xfId="153" applyNumberFormat="1" applyFont="1" applyFill="1" applyAlignment="1">
      <alignment horizontal="center" vertical="center" wrapText="1"/>
    </xf>
    <xf numFmtId="165" fontId="13" fillId="2" borderId="0" xfId="153" applyNumberFormat="1" applyFont="1" applyFill="1" applyAlignment="1">
      <alignment horizontal="center" vertical="center" wrapText="1"/>
    </xf>
    <xf numFmtId="0" fontId="0" fillId="0" borderId="0" xfId="0" applyBorder="1" applyAlignment="1">
      <alignment vertical="center"/>
    </xf>
    <xf numFmtId="165" fontId="13" fillId="2" borderId="0" xfId="153" applyNumberFormat="1" applyFont="1" applyFill="1" applyBorder="1" applyAlignment="1">
      <alignment horizontal="center" vertical="center" wrapText="1"/>
    </xf>
    <xf numFmtId="0" fontId="13" fillId="2" borderId="0" xfId="153" applyFont="1" applyFill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46" fillId="2" borderId="0" xfId="2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164" fontId="22" fillId="0" borderId="0" xfId="5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 wrapText="1"/>
    </xf>
    <xf numFmtId="0" fontId="20" fillId="2" borderId="0" xfId="2" applyFont="1" applyFill="1" applyBorder="1" applyAlignment="1" applyProtection="1">
      <alignment horizontal="center" vertical="center" wrapText="1"/>
    </xf>
    <xf numFmtId="164" fontId="20" fillId="2" borderId="0" xfId="142" applyNumberFormat="1" applyFont="1" applyFill="1" applyBorder="1" applyAlignment="1" applyProtection="1">
      <alignment horizontal="center" vertical="center" wrapText="1"/>
    </xf>
    <xf numFmtId="0" fontId="12" fillId="0" borderId="0" xfId="154" applyFont="1"/>
    <xf numFmtId="0" fontId="12" fillId="0" borderId="0" xfId="154" applyFont="1" applyAlignment="1">
      <alignment wrapText="1"/>
    </xf>
    <xf numFmtId="4" fontId="12" fillId="0" borderId="0" xfId="154" applyNumberFormat="1" applyFont="1"/>
    <xf numFmtId="0" fontId="20" fillId="2" borderId="0" xfId="0" applyFont="1" applyFill="1" applyBorder="1" applyAlignment="1" applyProtection="1">
      <alignment horizontal="center" vertical="center"/>
    </xf>
    <xf numFmtId="4" fontId="13" fillId="2" borderId="4" xfId="152" applyNumberFormat="1" applyFont="1" applyFill="1" applyBorder="1" applyAlignment="1">
      <alignment horizontal="center" vertical="center"/>
    </xf>
    <xf numFmtId="0" fontId="13" fillId="2" borderId="16" xfId="0" applyFont="1" applyFill="1" applyBorder="1" applyAlignment="1" applyProtection="1">
      <alignment horizontal="left" vertical="center" wrapText="1"/>
    </xf>
    <xf numFmtId="0" fontId="13" fillId="2" borderId="16" xfId="0" applyFont="1" applyFill="1" applyBorder="1" applyAlignment="1" applyProtection="1">
      <alignment horizontal="center" vertical="center"/>
    </xf>
    <xf numFmtId="1" fontId="13" fillId="2" borderId="16" xfId="0" applyNumberFormat="1" applyFont="1" applyFill="1" applyBorder="1" applyAlignment="1" applyProtection="1">
      <alignment horizontal="center" vertical="center"/>
    </xf>
    <xf numFmtId="44" fontId="13" fillId="2" borderId="17" xfId="0" applyNumberFormat="1" applyFont="1" applyFill="1" applyBorder="1" applyAlignment="1" applyProtection="1">
      <alignment horizontal="center" vertical="center"/>
    </xf>
    <xf numFmtId="1" fontId="20" fillId="2" borderId="0" xfId="0" applyNumberFormat="1" applyFont="1" applyFill="1" applyBorder="1" applyAlignment="1">
      <alignment horizontal="center" vertical="center"/>
    </xf>
    <xf numFmtId="44" fontId="13" fillId="2" borderId="1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7" fillId="2" borderId="0" xfId="0" applyFont="1" applyFill="1" applyBorder="1" applyAlignment="1">
      <alignment horizontal="left" vertical="center"/>
    </xf>
    <xf numFmtId="0" fontId="49" fillId="2" borderId="0" xfId="0" applyFont="1" applyFill="1" applyAlignment="1">
      <alignment horizontal="left" vertical="center" wrapText="1"/>
    </xf>
    <xf numFmtId="0" fontId="49" fillId="2" borderId="16" xfId="0" applyFont="1" applyFill="1" applyBorder="1" applyAlignment="1">
      <alignment vertical="center" wrapText="1"/>
    </xf>
    <xf numFmtId="0" fontId="49" fillId="2" borderId="17" xfId="0" applyFont="1" applyFill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13" fillId="2" borderId="0" xfId="153" applyFont="1" applyFill="1" applyAlignment="1">
      <alignment vertical="center" wrapText="1"/>
    </xf>
    <xf numFmtId="0" fontId="43" fillId="3" borderId="13" xfId="0" applyFont="1" applyFill="1" applyBorder="1" applyAlignment="1">
      <alignment horizontal="center" vertical="center"/>
    </xf>
    <xf numFmtId="44" fontId="43" fillId="3" borderId="13" xfId="0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 applyProtection="1">
      <alignment vertical="center"/>
      <protection locked="0"/>
    </xf>
    <xf numFmtId="0" fontId="17" fillId="2" borderId="0" xfId="2" applyFont="1" applyFill="1" applyBorder="1" applyAlignment="1" applyProtection="1">
      <alignment horizontal="center" vertical="center" wrapText="1"/>
    </xf>
    <xf numFmtId="0" fontId="17" fillId="2" borderId="0" xfId="3" applyFont="1" applyFill="1" applyAlignment="1" applyProtection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21" fillId="2" borderId="10" xfId="140" applyNumberFormat="1" applyFont="1" applyFill="1" applyBorder="1" applyAlignment="1" applyProtection="1">
      <alignment horizontal="center" vertical="center"/>
    </xf>
    <xf numFmtId="0" fontId="21" fillId="2" borderId="10" xfId="140" applyNumberFormat="1" applyFont="1" applyFill="1" applyBorder="1" applyAlignment="1" applyProtection="1">
      <alignment horizontal="center" vertical="center" wrapText="1"/>
    </xf>
    <xf numFmtId="0" fontId="17" fillId="2" borderId="0" xfId="3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43" fillId="3" borderId="0" xfId="0" applyFont="1" applyFill="1"/>
    <xf numFmtId="4" fontId="45" fillId="3" borderId="13" xfId="0" applyNumberFormat="1" applyFont="1" applyFill="1" applyBorder="1" applyAlignment="1">
      <alignment horizontal="center" vertical="center" wrapText="1"/>
    </xf>
    <xf numFmtId="0" fontId="45" fillId="3" borderId="13" xfId="146" applyFont="1" applyFill="1" applyBorder="1" applyAlignment="1">
      <alignment horizontal="center" vertical="center"/>
    </xf>
    <xf numFmtId="0" fontId="52" fillId="2" borderId="13" xfId="0" applyFont="1" applyFill="1" applyBorder="1" applyAlignment="1" applyProtection="1">
      <alignment wrapText="1"/>
    </xf>
    <xf numFmtId="1" fontId="52" fillId="3" borderId="13" xfId="146" applyNumberFormat="1" applyFont="1" applyFill="1" applyBorder="1" applyAlignment="1">
      <alignment horizontal="center" vertical="center" wrapText="1"/>
    </xf>
    <xf numFmtId="1" fontId="45" fillId="3" borderId="13" xfId="146" applyNumberFormat="1" applyFont="1" applyFill="1" applyBorder="1" applyAlignment="1">
      <alignment horizontal="center" vertical="center" wrapText="1"/>
    </xf>
    <xf numFmtId="0" fontId="52" fillId="3" borderId="13" xfId="146" applyFont="1" applyFill="1" applyBorder="1" applyAlignment="1">
      <alignment horizontal="center" vertical="center" wrapText="1"/>
    </xf>
    <xf numFmtId="1" fontId="11" fillId="2" borderId="10" xfId="2" applyNumberFormat="1" applyFont="1" applyFill="1" applyBorder="1" applyAlignment="1" applyProtection="1">
      <alignment horizontal="center" vertical="center" wrapText="1"/>
    </xf>
    <xf numFmtId="1" fontId="11" fillId="2" borderId="13" xfId="2" applyNumberFormat="1" applyFont="1" applyFill="1" applyBorder="1" applyAlignment="1" applyProtection="1">
      <alignment horizontal="center" vertical="center" wrapText="1"/>
    </xf>
    <xf numFmtId="0" fontId="0" fillId="2" borderId="13" xfId="2" applyFont="1" applyFill="1" applyBorder="1" applyAlignment="1" applyProtection="1">
      <alignment horizontal="left" vertical="center" wrapText="1"/>
    </xf>
    <xf numFmtId="0" fontId="50" fillId="5" borderId="21" xfId="156" applyFont="1" applyFill="1" applyBorder="1" applyAlignment="1">
      <alignment horizontal="center" vertical="center"/>
    </xf>
    <xf numFmtId="0" fontId="50" fillId="6" borderId="21" xfId="156" applyFont="1" applyFill="1" applyBorder="1" applyAlignment="1">
      <alignment horizontal="center" vertical="center"/>
    </xf>
    <xf numFmtId="1" fontId="50" fillId="5" borderId="21" xfId="156" applyNumberFormat="1" applyFont="1" applyFill="1" applyBorder="1" applyAlignment="1">
      <alignment horizontal="center" vertical="center"/>
    </xf>
    <xf numFmtId="14" fontId="53" fillId="5" borderId="21" xfId="156" applyNumberFormat="1" applyFont="1" applyFill="1" applyBorder="1" applyAlignment="1">
      <alignment horizontal="center"/>
    </xf>
    <xf numFmtId="49" fontId="53" fillId="5" borderId="21" xfId="156" applyNumberFormat="1" applyFont="1" applyFill="1" applyBorder="1" applyAlignment="1">
      <alignment horizontal="center"/>
    </xf>
    <xf numFmtId="14" fontId="53" fillId="5" borderId="21" xfId="157" applyNumberFormat="1" applyFont="1" applyFill="1" applyBorder="1" applyAlignment="1" applyProtection="1">
      <alignment horizontal="center"/>
    </xf>
    <xf numFmtId="14" fontId="50" fillId="5" borderId="21" xfId="156" applyNumberFormat="1" applyFont="1" applyFill="1" applyBorder="1" applyAlignment="1">
      <alignment horizontal="center"/>
    </xf>
    <xf numFmtId="9" fontId="50" fillId="5" borderId="21" xfId="158" applyNumberFormat="1" applyFont="1" applyFill="1" applyBorder="1" applyAlignment="1" applyProtection="1">
      <alignment horizontal="center"/>
    </xf>
    <xf numFmtId="4" fontId="11" fillId="2" borderId="4" xfId="152" applyNumberFormat="1" applyFont="1" applyFill="1" applyBorder="1" applyAlignment="1">
      <alignment horizontal="center" vertical="center"/>
    </xf>
    <xf numFmtId="164" fontId="43" fillId="3" borderId="13" xfId="0" applyNumberFormat="1" applyFont="1" applyFill="1" applyBorder="1" applyAlignment="1">
      <alignment horizontal="center" vertical="center"/>
    </xf>
    <xf numFmtId="0" fontId="43" fillId="3" borderId="0" xfId="0" applyFont="1" applyFill="1" applyAlignment="1">
      <alignment horizontal="left" vertical="center"/>
    </xf>
    <xf numFmtId="0" fontId="15" fillId="2" borderId="13" xfId="142" applyFont="1" applyFill="1" applyBorder="1" applyAlignment="1" applyProtection="1">
      <alignment horizontal="center" vertical="center" wrapText="1"/>
    </xf>
    <xf numFmtId="164" fontId="15" fillId="2" borderId="13" xfId="5" applyNumberFormat="1" applyFont="1" applyFill="1" applyBorder="1" applyAlignment="1" applyProtection="1">
      <alignment horizontal="center" vertical="center" wrapText="1"/>
    </xf>
    <xf numFmtId="0" fontId="11" fillId="2" borderId="4" xfId="5" applyFont="1" applyFill="1" applyBorder="1" applyAlignment="1" applyProtection="1">
      <alignment horizontal="left" vertical="center" wrapText="1"/>
    </xf>
    <xf numFmtId="0" fontId="11" fillId="2" borderId="13" xfId="5" applyFont="1" applyFill="1" applyBorder="1" applyAlignment="1" applyProtection="1">
      <alignment horizontal="left" vertical="center" wrapText="1"/>
    </xf>
    <xf numFmtId="164" fontId="15" fillId="0" borderId="13" xfId="5" applyNumberFormat="1" applyFont="1" applyFill="1" applyBorder="1" applyAlignment="1" applyProtection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0" fontId="21" fillId="2" borderId="24" xfId="140" applyNumberFormat="1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 wrapText="1"/>
    </xf>
    <xf numFmtId="164" fontId="13" fillId="2" borderId="0" xfId="149" applyNumberFormat="1" applyFont="1" applyFill="1" applyBorder="1" applyAlignment="1">
      <alignment horizontal="center" vertical="center" wrapText="1"/>
    </xf>
    <xf numFmtId="0" fontId="50" fillId="5" borderId="21" xfId="156" applyFont="1" applyFill="1" applyBorder="1" applyAlignment="1">
      <alignment horizontal="left" vertical="center"/>
    </xf>
    <xf numFmtId="4" fontId="55" fillId="2" borderId="4" xfId="152" applyNumberFormat="1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31" fillId="0" borderId="13" xfId="2" applyFont="1" applyFill="1" applyBorder="1" applyAlignment="1" applyProtection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10" fillId="2" borderId="13" xfId="2" applyFont="1" applyFill="1" applyBorder="1" applyAlignment="1" applyProtection="1">
      <alignment horizontal="left" vertical="center" wrapText="1"/>
    </xf>
    <xf numFmtId="0" fontId="31" fillId="3" borderId="13" xfId="2" applyFont="1" applyFill="1" applyBorder="1" applyAlignment="1" applyProtection="1">
      <alignment horizontal="center" vertical="center"/>
    </xf>
    <xf numFmtId="0" fontId="38" fillId="3" borderId="13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  <protection locked="0"/>
    </xf>
    <xf numFmtId="0" fontId="21" fillId="0" borderId="4" xfId="0" applyFont="1" applyFill="1" applyBorder="1" applyAlignment="1" applyProtection="1">
      <alignment horizontal="center" vertical="center" wrapText="1"/>
    </xf>
    <xf numFmtId="0" fontId="22" fillId="0" borderId="26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9" fillId="0" borderId="0" xfId="154" applyFont="1"/>
    <xf numFmtId="0" fontId="9" fillId="0" borderId="0" xfId="154" applyFont="1" applyAlignment="1">
      <alignment wrapText="1"/>
    </xf>
    <xf numFmtId="0" fontId="9" fillId="0" borderId="0" xfId="0" applyFont="1" applyAlignment="1"/>
    <xf numFmtId="0" fontId="9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44" fontId="9" fillId="2" borderId="0" xfId="1" applyFont="1" applyFill="1" applyAlignment="1">
      <alignment horizontal="center" vertical="center"/>
    </xf>
    <xf numFmtId="44" fontId="9" fillId="2" borderId="13" xfId="1" applyFont="1" applyFill="1" applyBorder="1" applyAlignment="1">
      <alignment horizontal="center" vertical="center"/>
    </xf>
    <xf numFmtId="44" fontId="33" fillId="2" borderId="13" xfId="1" applyFont="1" applyFill="1" applyBorder="1" applyAlignment="1">
      <alignment horizontal="center" vertical="center"/>
    </xf>
    <xf numFmtId="44" fontId="56" fillId="2" borderId="13" xfId="1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2" fillId="0" borderId="13" xfId="0" applyFont="1" applyFill="1" applyBorder="1" applyAlignment="1" applyProtection="1">
      <alignment wrapText="1"/>
    </xf>
    <xf numFmtId="0" fontId="9" fillId="0" borderId="0" xfId="154" applyFont="1" applyFill="1" applyAlignment="1">
      <alignment wrapText="1"/>
    </xf>
    <xf numFmtId="0" fontId="13" fillId="2" borderId="0" xfId="153" applyFont="1" applyFill="1" applyAlignment="1">
      <alignment horizontal="left" vertical="center" wrapText="1"/>
    </xf>
    <xf numFmtId="0" fontId="13" fillId="2" borderId="0" xfId="153" applyFont="1" applyFill="1" applyBorder="1" applyAlignment="1">
      <alignment horizontal="left" vertical="center" wrapText="1"/>
    </xf>
    <xf numFmtId="0" fontId="7" fillId="2" borderId="13" xfId="142" applyFont="1" applyFill="1" applyBorder="1" applyAlignment="1" applyProtection="1">
      <alignment horizontal="center" vertical="center" wrapText="1"/>
    </xf>
    <xf numFmtId="164" fontId="15" fillId="2" borderId="4" xfId="5" applyNumberFormat="1" applyFont="1" applyFill="1" applyBorder="1" applyAlignment="1" applyProtection="1">
      <alignment horizontal="center" vertical="center" wrapText="1"/>
      <protection locked="0"/>
    </xf>
    <xf numFmtId="164" fontId="15" fillId="2" borderId="13" xfId="5" applyNumberFormat="1" applyFont="1" applyFill="1" applyBorder="1" applyAlignment="1" applyProtection="1">
      <alignment horizontal="center" vertical="center" wrapText="1"/>
      <protection locked="0"/>
    </xf>
    <xf numFmtId="164" fontId="11" fillId="2" borderId="10" xfId="50" applyNumberFormat="1" applyFont="1" applyFill="1" applyBorder="1" applyAlignment="1" applyProtection="1">
      <alignment horizontal="center" vertical="center" wrapText="1"/>
      <protection locked="0"/>
    </xf>
    <xf numFmtId="164" fontId="11" fillId="2" borderId="13" xfId="50" applyNumberFormat="1" applyFont="1" applyFill="1" applyBorder="1" applyAlignment="1" applyProtection="1">
      <alignment horizontal="center" vertical="center" wrapText="1"/>
      <protection locked="0"/>
    </xf>
    <xf numFmtId="164" fontId="7" fillId="2" borderId="4" xfId="5" applyNumberFormat="1" applyFont="1" applyFill="1" applyBorder="1" applyAlignment="1" applyProtection="1">
      <alignment horizontal="center" vertical="center" wrapText="1"/>
      <protection locked="0"/>
    </xf>
    <xf numFmtId="164" fontId="13" fillId="2" borderId="4" xfId="5" applyNumberFormat="1" applyFont="1" applyFill="1" applyBorder="1" applyAlignment="1" applyProtection="1">
      <alignment horizontal="center" vertical="center" wrapText="1"/>
      <protection locked="0"/>
    </xf>
    <xf numFmtId="164" fontId="13" fillId="2" borderId="12" xfId="5" applyNumberFormat="1" applyFont="1" applyFill="1" applyBorder="1" applyAlignment="1" applyProtection="1">
      <alignment horizontal="center" vertical="center" wrapText="1"/>
      <protection locked="0"/>
    </xf>
    <xf numFmtId="164" fontId="24" fillId="3" borderId="4" xfId="0" applyNumberFormat="1" applyFont="1" applyFill="1" applyBorder="1" applyAlignment="1" applyProtection="1">
      <alignment horizontal="center" vertical="center"/>
      <protection locked="0"/>
    </xf>
    <xf numFmtId="164" fontId="15" fillId="2" borderId="4" xfId="142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3" applyFont="1" applyFill="1" applyAlignment="1" applyProtection="1">
      <alignment horizontal="center" vertical="center"/>
    </xf>
    <xf numFmtId="0" fontId="5" fillId="2" borderId="13" xfId="2" applyFont="1" applyFill="1" applyBorder="1" applyAlignment="1" applyProtection="1">
      <alignment horizontal="left" vertical="center" wrapText="1"/>
    </xf>
    <xf numFmtId="0" fontId="19" fillId="9" borderId="13" xfId="0" applyFont="1" applyFill="1" applyBorder="1" applyAlignment="1">
      <alignment horizontal="center" vertical="center"/>
    </xf>
    <xf numFmtId="44" fontId="19" fillId="9" borderId="13" xfId="1" applyFont="1" applyFill="1" applyBorder="1" applyAlignment="1">
      <alignment horizontal="center" vertical="center"/>
    </xf>
    <xf numFmtId="0" fontId="40" fillId="9" borderId="4" xfId="0" applyFont="1" applyFill="1" applyBorder="1" applyAlignment="1">
      <alignment horizontal="center" vertical="center" wrapText="1"/>
    </xf>
    <xf numFmtId="0" fontId="51" fillId="9" borderId="13" xfId="0" applyFont="1" applyFill="1" applyBorder="1" applyAlignment="1">
      <alignment horizontal="left" vertical="center"/>
    </xf>
    <xf numFmtId="0" fontId="51" fillId="9" borderId="13" xfId="0" applyFont="1" applyFill="1" applyBorder="1" applyAlignment="1">
      <alignment horizontal="left" vertical="center" wrapText="1"/>
    </xf>
    <xf numFmtId="0" fontId="51" fillId="9" borderId="13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2" fontId="19" fillId="9" borderId="4" xfId="0" applyNumberFormat="1" applyFont="1" applyFill="1" applyBorder="1" applyAlignment="1">
      <alignment horizontal="center" vertical="center" wrapText="1"/>
    </xf>
    <xf numFmtId="44" fontId="19" fillId="9" borderId="4" xfId="0" applyNumberFormat="1" applyFont="1" applyFill="1" applyBorder="1" applyAlignment="1">
      <alignment horizontal="center" vertical="center" wrapText="1"/>
    </xf>
    <xf numFmtId="14" fontId="19" fillId="9" borderId="4" xfId="0" applyNumberFormat="1" applyFont="1" applyFill="1" applyBorder="1" applyAlignment="1">
      <alignment horizontal="center" vertical="center" wrapText="1"/>
    </xf>
    <xf numFmtId="1" fontId="19" fillId="9" borderId="4" xfId="0" applyNumberFormat="1" applyFont="1" applyFill="1" applyBorder="1" applyAlignment="1">
      <alignment horizontal="center" vertical="center" wrapText="1"/>
    </xf>
    <xf numFmtId="9" fontId="19" fillId="9" borderId="4" xfId="144" applyNumberFormat="1" applyFont="1" applyFill="1" applyBorder="1" applyAlignment="1">
      <alignment horizontal="center" vertical="center" wrapText="1"/>
    </xf>
    <xf numFmtId="44" fontId="19" fillId="9" borderId="4" xfId="1" applyFont="1" applyFill="1" applyBorder="1" applyAlignment="1" applyProtection="1">
      <alignment horizontal="center" vertical="center" wrapText="1"/>
    </xf>
    <xf numFmtId="44" fontId="19" fillId="9" borderId="12" xfId="1" applyFont="1" applyFill="1" applyBorder="1" applyAlignment="1" applyProtection="1">
      <alignment horizontal="center" vertical="center" wrapText="1"/>
    </xf>
    <xf numFmtId="164" fontId="19" fillId="9" borderId="4" xfId="0" applyNumberFormat="1" applyFont="1" applyFill="1" applyBorder="1" applyAlignment="1" applyProtection="1">
      <alignment vertical="center"/>
      <protection locked="0"/>
    </xf>
    <xf numFmtId="0" fontId="19" fillId="9" borderId="4" xfId="142" applyFont="1" applyFill="1" applyBorder="1" applyAlignment="1" applyProtection="1">
      <alignment horizontal="center" vertical="center" wrapText="1"/>
    </xf>
    <xf numFmtId="0" fontId="19" fillId="9" borderId="4" xfId="4" applyFont="1" applyFill="1" applyBorder="1" applyAlignment="1" applyProtection="1">
      <alignment horizontal="center" vertical="center" wrapText="1"/>
    </xf>
    <xf numFmtId="165" fontId="19" fillId="9" borderId="4" xfId="142" applyNumberFormat="1" applyFont="1" applyFill="1" applyBorder="1" applyAlignment="1" applyProtection="1">
      <alignment horizontal="center" vertical="center" wrapText="1"/>
    </xf>
    <xf numFmtId="1" fontId="19" fillId="9" borderId="4" xfId="142" applyNumberFormat="1" applyFont="1" applyFill="1" applyBorder="1" applyAlignment="1" applyProtection="1">
      <alignment horizontal="center" vertical="center" wrapText="1"/>
    </xf>
    <xf numFmtId="164" fontId="19" fillId="9" borderId="4" xfId="142" applyNumberFormat="1" applyFont="1" applyFill="1" applyBorder="1" applyAlignment="1" applyProtection="1">
      <alignment horizontal="center" vertical="center" wrapText="1"/>
      <protection locked="0"/>
    </xf>
    <xf numFmtId="164" fontId="9" fillId="10" borderId="4" xfId="5" applyNumberFormat="1" applyFont="1" applyFill="1" applyBorder="1" applyAlignment="1" applyProtection="1">
      <alignment horizontal="center" vertical="center" wrapText="1"/>
      <protection locked="0"/>
    </xf>
    <xf numFmtId="1" fontId="19" fillId="9" borderId="13" xfId="2" applyNumberFormat="1" applyFont="1" applyFill="1" applyBorder="1" applyAlignment="1" applyProtection="1">
      <alignment horizontal="center" vertical="center" wrapText="1"/>
    </xf>
    <xf numFmtId="0" fontId="19" fillId="9" borderId="13" xfId="2" applyFont="1" applyFill="1" applyBorder="1" applyAlignment="1" applyProtection="1">
      <alignment horizontal="center" vertical="center" wrapText="1"/>
    </xf>
    <xf numFmtId="164" fontId="19" fillId="9" borderId="5" xfId="2" applyNumberFormat="1" applyFont="1" applyFill="1" applyBorder="1" applyAlignment="1" applyProtection="1">
      <alignment horizontal="center" vertical="center" wrapText="1"/>
    </xf>
    <xf numFmtId="164" fontId="19" fillId="9" borderId="13" xfId="50" applyNumberFormat="1" applyFont="1" applyFill="1" applyBorder="1" applyAlignment="1" applyProtection="1">
      <alignment horizontal="center" vertical="center" wrapText="1"/>
    </xf>
    <xf numFmtId="164" fontId="19" fillId="9" borderId="13" xfId="50" applyNumberFormat="1" applyFont="1" applyFill="1" applyBorder="1" applyAlignment="1" applyProtection="1">
      <alignment horizontal="center" vertical="center" wrapText="1"/>
      <protection locked="0"/>
    </xf>
    <xf numFmtId="164" fontId="19" fillId="9" borderId="4" xfId="5" applyNumberFormat="1" applyFont="1" applyFill="1" applyBorder="1" applyAlignment="1" applyProtection="1">
      <alignment horizontal="center" vertical="center" wrapText="1"/>
      <protection locked="0"/>
    </xf>
    <xf numFmtId="0" fontId="30" fillId="9" borderId="4" xfId="0" applyFont="1" applyFill="1" applyBorder="1" applyAlignment="1" applyProtection="1">
      <alignment horizontal="center" vertical="center"/>
    </xf>
    <xf numFmtId="0" fontId="30" fillId="9" borderId="4" xfId="0" applyFont="1" applyFill="1" applyBorder="1" applyAlignment="1" applyProtection="1">
      <alignment horizontal="center" vertical="center" wrapText="1"/>
    </xf>
    <xf numFmtId="0" fontId="39" fillId="9" borderId="4" xfId="0" applyFont="1" applyFill="1" applyBorder="1" applyAlignment="1">
      <alignment horizontal="center" vertical="center" wrapText="1"/>
    </xf>
    <xf numFmtId="164" fontId="39" fillId="9" borderId="4" xfId="0" applyNumberFormat="1" applyFont="1" applyFill="1" applyBorder="1" applyAlignment="1">
      <alignment horizontal="center" vertical="center" wrapText="1"/>
    </xf>
    <xf numFmtId="164" fontId="39" fillId="9" borderId="4" xfId="0" applyNumberFormat="1" applyFont="1" applyFill="1" applyBorder="1" applyAlignment="1" applyProtection="1">
      <alignment vertical="center" wrapText="1"/>
      <protection locked="0"/>
    </xf>
    <xf numFmtId="0" fontId="3" fillId="2" borderId="13" xfId="2" applyFont="1" applyFill="1" applyBorder="1" applyAlignment="1" applyProtection="1">
      <alignment horizontal="left" vertical="center" wrapText="1"/>
    </xf>
    <xf numFmtId="164" fontId="19" fillId="9" borderId="6" xfId="2" applyNumberFormat="1" applyFont="1" applyFill="1" applyBorder="1" applyAlignment="1" applyProtection="1">
      <alignment horizontal="center" vertical="center" wrapText="1"/>
    </xf>
    <xf numFmtId="164" fontId="19" fillId="9" borderId="29" xfId="2" applyNumberFormat="1" applyFont="1" applyFill="1" applyBorder="1" applyAlignment="1" applyProtection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0" fontId="38" fillId="10" borderId="7" xfId="0" applyFont="1" applyFill="1" applyBorder="1" applyAlignment="1">
      <alignment horizontal="center" vertical="center" wrapText="1"/>
    </xf>
    <xf numFmtId="0" fontId="38" fillId="10" borderId="6" xfId="0" applyFont="1" applyFill="1" applyBorder="1" applyAlignment="1">
      <alignment horizontal="center" vertical="center" wrapText="1"/>
    </xf>
    <xf numFmtId="0" fontId="39" fillId="9" borderId="5" xfId="0" applyFont="1" applyFill="1" applyBorder="1" applyAlignment="1">
      <alignment horizontal="center" vertical="center" wrapText="1"/>
    </xf>
    <xf numFmtId="0" fontId="39" fillId="9" borderId="6" xfId="0" applyFont="1" applyFill="1" applyBorder="1" applyAlignment="1">
      <alignment horizontal="center" vertical="center" wrapText="1"/>
    </xf>
    <xf numFmtId="0" fontId="13" fillId="2" borderId="5" xfId="153" applyFont="1" applyFill="1" applyBorder="1" applyAlignment="1">
      <alignment horizontal="left" vertical="center" wrapText="1"/>
    </xf>
    <xf numFmtId="0" fontId="13" fillId="2" borderId="14" xfId="153" applyFont="1" applyFill="1" applyBorder="1" applyAlignment="1">
      <alignment horizontal="left" vertical="center" wrapText="1"/>
    </xf>
    <xf numFmtId="0" fontId="13" fillId="2" borderId="6" xfId="153" applyFont="1" applyFill="1" applyBorder="1" applyAlignment="1">
      <alignment horizontal="left" vertical="center" wrapText="1"/>
    </xf>
    <xf numFmtId="0" fontId="20" fillId="10" borderId="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19" fillId="9" borderId="4" xfId="0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21" fillId="2" borderId="10" xfId="140" applyNumberFormat="1" applyFont="1" applyFill="1" applyBorder="1" applyAlignment="1" applyProtection="1">
      <alignment horizontal="center" vertical="center" wrapText="1"/>
    </xf>
    <xf numFmtId="0" fontId="21" fillId="2" borderId="2" xfId="140" applyNumberFormat="1" applyFont="1" applyFill="1" applyBorder="1" applyAlignment="1" applyProtection="1">
      <alignment horizontal="center" vertical="center" wrapText="1"/>
    </xf>
    <xf numFmtId="0" fontId="21" fillId="2" borderId="10" xfId="140" applyNumberFormat="1" applyFont="1" applyFill="1" applyBorder="1" applyAlignment="1" applyProtection="1">
      <alignment horizontal="center" vertical="center"/>
    </xf>
    <xf numFmtId="0" fontId="21" fillId="2" borderId="2" xfId="140" applyNumberFormat="1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 applyProtection="1">
      <alignment horizontal="left" vertical="center"/>
    </xf>
    <xf numFmtId="0" fontId="8" fillId="0" borderId="11" xfId="154" applyFont="1" applyBorder="1" applyAlignment="1">
      <alignment horizontal="left" vertical="center" wrapText="1"/>
    </xf>
    <xf numFmtId="0" fontId="12" fillId="0" borderId="0" xfId="154" applyFont="1" applyBorder="1" applyAlignment="1">
      <alignment horizontal="left" vertical="center" wrapText="1"/>
    </xf>
    <xf numFmtId="0" fontId="12" fillId="0" borderId="18" xfId="154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15" xfId="154" applyFont="1" applyBorder="1" applyAlignment="1">
      <alignment horizontal="left" vertical="center"/>
    </xf>
    <xf numFmtId="0" fontId="20" fillId="0" borderId="26" xfId="154" applyFont="1" applyBorder="1" applyAlignment="1">
      <alignment horizontal="left" vertical="center"/>
    </xf>
    <xf numFmtId="0" fontId="20" fillId="0" borderId="25" xfId="154" applyFont="1" applyBorder="1" applyAlignment="1">
      <alignment horizontal="left" vertical="center"/>
    </xf>
    <xf numFmtId="0" fontId="6" fillId="0" borderId="19" xfId="154" applyFont="1" applyBorder="1" applyAlignment="1">
      <alignment horizontal="left" vertical="center" wrapText="1"/>
    </xf>
    <xf numFmtId="0" fontId="12" fillId="0" borderId="9" xfId="154" applyFont="1" applyBorder="1" applyAlignment="1">
      <alignment horizontal="left" vertical="center" wrapText="1"/>
    </xf>
    <xf numFmtId="0" fontId="12" fillId="0" borderId="20" xfId="154" applyFont="1" applyBorder="1" applyAlignment="1">
      <alignment horizontal="left" vertical="center" wrapText="1"/>
    </xf>
    <xf numFmtId="0" fontId="10" fillId="0" borderId="11" xfId="154" applyFont="1" applyFill="1" applyBorder="1" applyAlignment="1">
      <alignment horizontal="left" vertical="center"/>
    </xf>
    <xf numFmtId="0" fontId="12" fillId="0" borderId="0" xfId="154" applyFont="1" applyFill="1" applyBorder="1" applyAlignment="1">
      <alignment horizontal="left" vertical="center"/>
    </xf>
    <xf numFmtId="0" fontId="12" fillId="0" borderId="18" xfId="154" applyFont="1" applyFill="1" applyBorder="1" applyAlignment="1">
      <alignment horizontal="left" vertical="center"/>
    </xf>
    <xf numFmtId="164" fontId="11" fillId="2" borderId="5" xfId="2" applyNumberFormat="1" applyFont="1" applyFill="1" applyBorder="1" applyAlignment="1" applyProtection="1">
      <alignment horizontal="center" vertical="center" wrapText="1"/>
    </xf>
    <xf numFmtId="164" fontId="11" fillId="2" borderId="20" xfId="2" applyNumberFormat="1" applyFont="1" applyFill="1" applyBorder="1" applyAlignment="1" applyProtection="1">
      <alignment horizontal="center" vertical="center" wrapText="1"/>
    </xf>
    <xf numFmtId="0" fontId="17" fillId="2" borderId="0" xfId="2" applyFont="1" applyFill="1" applyBorder="1" applyAlignment="1" applyProtection="1">
      <alignment horizontal="center" vertical="center" wrapText="1"/>
    </xf>
    <xf numFmtId="0" fontId="17" fillId="2" borderId="0" xfId="3" applyFont="1" applyFill="1" applyAlignment="1" applyProtection="1">
      <alignment horizontal="center" vertical="center"/>
    </xf>
    <xf numFmtId="0" fontId="20" fillId="10" borderId="1" xfId="0" applyFont="1" applyFill="1" applyBorder="1" applyAlignment="1" applyProtection="1">
      <alignment horizontal="center" vertical="center"/>
    </xf>
    <xf numFmtId="164" fontId="0" fillId="2" borderId="17" xfId="2" applyNumberFormat="1" applyFont="1" applyFill="1" applyBorder="1" applyAlignment="1" applyProtection="1">
      <alignment horizontal="center" vertical="center" wrapText="1"/>
    </xf>
    <xf numFmtId="164" fontId="0" fillId="2" borderId="18" xfId="2" applyNumberFormat="1" applyFont="1" applyFill="1" applyBorder="1" applyAlignment="1" applyProtection="1">
      <alignment horizontal="center" vertical="center" wrapText="1"/>
    </xf>
    <xf numFmtId="164" fontId="0" fillId="2" borderId="8" xfId="2" applyNumberFormat="1" applyFont="1" applyFill="1" applyBorder="1" applyAlignment="1" applyProtection="1">
      <alignment horizontal="center" vertical="center" wrapText="1"/>
    </xf>
    <xf numFmtId="164" fontId="11" fillId="2" borderId="30" xfId="2" applyNumberFormat="1" applyFont="1" applyFill="1" applyBorder="1" applyAlignment="1" applyProtection="1">
      <alignment horizontal="center" vertical="center" wrapText="1"/>
    </xf>
    <xf numFmtId="164" fontId="11" fillId="2" borderId="27" xfId="2" applyNumberFormat="1" applyFont="1" applyFill="1" applyBorder="1" applyAlignment="1" applyProtection="1">
      <alignment horizontal="center" vertical="center" wrapText="1"/>
    </xf>
    <xf numFmtId="164" fontId="11" fillId="2" borderId="28" xfId="2" applyNumberFormat="1" applyFont="1" applyFill="1" applyBorder="1" applyAlignment="1" applyProtection="1">
      <alignment horizontal="center" vertical="center" wrapText="1"/>
    </xf>
    <xf numFmtId="164" fontId="11" fillId="2" borderId="15" xfId="2" applyNumberFormat="1" applyFont="1" applyFill="1" applyBorder="1" applyAlignment="1" applyProtection="1">
      <alignment horizontal="center" vertical="center" wrapText="1"/>
    </xf>
    <xf numFmtId="164" fontId="11" fillId="2" borderId="11" xfId="2" applyNumberFormat="1" applyFont="1" applyFill="1" applyBorder="1" applyAlignment="1" applyProtection="1">
      <alignment horizontal="center" vertical="center" wrapText="1"/>
    </xf>
    <xf numFmtId="164" fontId="11" fillId="2" borderId="19" xfId="2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33" fillId="2" borderId="19" xfId="2" applyFont="1" applyFill="1" applyBorder="1" applyAlignment="1" applyProtection="1">
      <alignment horizontal="left" vertical="center" wrapText="1"/>
    </xf>
    <xf numFmtId="0" fontId="33" fillId="2" borderId="20" xfId="2" applyFont="1" applyFill="1" applyBorder="1" applyAlignment="1" applyProtection="1">
      <alignment horizontal="left" vertical="center" wrapText="1"/>
    </xf>
    <xf numFmtId="0" fontId="33" fillId="2" borderId="11" xfId="2" applyFont="1" applyFill="1" applyBorder="1" applyAlignment="1" applyProtection="1">
      <alignment horizontal="left" vertical="center" wrapText="1"/>
    </xf>
    <xf numFmtId="0" fontId="33" fillId="2" borderId="18" xfId="2" applyFont="1" applyFill="1" applyBorder="1" applyAlignment="1" applyProtection="1">
      <alignment horizontal="left" vertical="center" wrapText="1"/>
    </xf>
    <xf numFmtId="0" fontId="19" fillId="9" borderId="13" xfId="2" applyFont="1" applyFill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13" fillId="2" borderId="0" xfId="153" applyFont="1" applyFill="1" applyAlignment="1">
      <alignment horizontal="left" vertical="center" wrapText="1"/>
    </xf>
    <xf numFmtId="0" fontId="6" fillId="2" borderId="19" xfId="153" applyFont="1" applyFill="1" applyBorder="1" applyAlignment="1">
      <alignment horizontal="left" vertical="center" wrapText="1"/>
    </xf>
    <xf numFmtId="0" fontId="13" fillId="2" borderId="9" xfId="153" applyFont="1" applyFill="1" applyBorder="1" applyAlignment="1">
      <alignment horizontal="left" vertical="center" wrapText="1"/>
    </xf>
    <xf numFmtId="0" fontId="13" fillId="2" borderId="20" xfId="153" applyFont="1" applyFill="1" applyBorder="1" applyAlignment="1">
      <alignment horizontal="left" vertical="center" wrapText="1"/>
    </xf>
    <xf numFmtId="0" fontId="13" fillId="2" borderId="13" xfId="153" applyFont="1" applyFill="1" applyBorder="1" applyAlignment="1">
      <alignment horizontal="left" vertical="center" wrapText="1"/>
    </xf>
    <xf numFmtId="0" fontId="19" fillId="9" borderId="1" xfId="2" applyFont="1" applyFill="1" applyBorder="1" applyAlignment="1" applyProtection="1">
      <alignment horizontal="center" vertical="center" wrapText="1"/>
    </xf>
    <xf numFmtId="0" fontId="19" fillId="9" borderId="4" xfId="2" applyFont="1" applyFill="1" applyBorder="1" applyAlignment="1" applyProtection="1">
      <alignment horizontal="center" vertical="center" wrapText="1"/>
    </xf>
    <xf numFmtId="0" fontId="4" fillId="0" borderId="15" xfId="153" applyFont="1" applyFill="1" applyBorder="1" applyAlignment="1">
      <alignment horizontal="left" vertical="center" wrapText="1"/>
    </xf>
    <xf numFmtId="0" fontId="13" fillId="0" borderId="16" xfId="153" applyFont="1" applyFill="1" applyBorder="1" applyAlignment="1">
      <alignment horizontal="left" vertical="center" wrapText="1"/>
    </xf>
    <xf numFmtId="0" fontId="13" fillId="0" borderId="26" xfId="153" applyFont="1" applyFill="1" applyBorder="1" applyAlignment="1">
      <alignment horizontal="left" vertical="center" wrapText="1"/>
    </xf>
    <xf numFmtId="0" fontId="13" fillId="0" borderId="17" xfId="153" applyFont="1" applyFill="1" applyBorder="1" applyAlignment="1">
      <alignment horizontal="left" vertical="center" wrapText="1"/>
    </xf>
    <xf numFmtId="0" fontId="3" fillId="0" borderId="5" xfId="153" applyFont="1" applyFill="1" applyBorder="1" applyAlignment="1">
      <alignment horizontal="left" vertical="center" wrapText="1"/>
    </xf>
    <xf numFmtId="0" fontId="7" fillId="0" borderId="14" xfId="153" applyFont="1" applyFill="1" applyBorder="1" applyAlignment="1">
      <alignment horizontal="left" vertical="center" wrapText="1"/>
    </xf>
    <xf numFmtId="0" fontId="7" fillId="0" borderId="6" xfId="153" applyFont="1" applyFill="1" applyBorder="1" applyAlignment="1">
      <alignment horizontal="left" vertical="center" wrapText="1"/>
    </xf>
    <xf numFmtId="0" fontId="15" fillId="2" borderId="0" xfId="141" applyFont="1" applyFill="1" applyAlignment="1" applyProtection="1">
      <alignment horizontal="center" vertical="center"/>
    </xf>
    <xf numFmtId="0" fontId="20" fillId="10" borderId="13" xfId="0" applyFont="1" applyFill="1" applyBorder="1" applyAlignment="1" applyProtection="1">
      <alignment horizontal="center" vertical="center"/>
    </xf>
    <xf numFmtId="0" fontId="20" fillId="10" borderId="4" xfId="142" applyFont="1" applyFill="1" applyBorder="1" applyAlignment="1" applyProtection="1">
      <alignment horizontal="center" vertical="center" wrapText="1"/>
    </xf>
    <xf numFmtId="0" fontId="20" fillId="10" borderId="13" xfId="142" applyFont="1" applyFill="1" applyBorder="1" applyAlignment="1" applyProtection="1">
      <alignment horizontal="center" vertical="center" wrapText="1"/>
    </xf>
    <xf numFmtId="1" fontId="15" fillId="2" borderId="10" xfId="142" applyNumberFormat="1" applyFont="1" applyFill="1" applyBorder="1" applyAlignment="1" applyProtection="1">
      <alignment horizontal="center" vertical="center" wrapText="1"/>
    </xf>
    <xf numFmtId="1" fontId="15" fillId="2" borderId="2" xfId="142" applyNumberFormat="1" applyFont="1" applyFill="1" applyBorder="1" applyAlignment="1" applyProtection="1">
      <alignment horizontal="center" vertical="center" wrapText="1"/>
    </xf>
    <xf numFmtId="1" fontId="15" fillId="2" borderId="8" xfId="142" applyNumberFormat="1" applyFont="1" applyFill="1" applyBorder="1" applyAlignment="1" applyProtection="1">
      <alignment horizontal="center" vertical="center" wrapText="1"/>
    </xf>
    <xf numFmtId="0" fontId="15" fillId="2" borderId="7" xfId="142" applyFont="1" applyFill="1" applyBorder="1" applyAlignment="1" applyProtection="1">
      <alignment horizontal="center" vertical="center"/>
    </xf>
    <xf numFmtId="0" fontId="15" fillId="2" borderId="14" xfId="142" applyFont="1" applyFill="1" applyBorder="1" applyAlignment="1" applyProtection="1">
      <alignment horizontal="center" vertical="center"/>
    </xf>
    <xf numFmtId="1" fontId="15" fillId="0" borderId="10" xfId="142" applyNumberFormat="1" applyFont="1" applyFill="1" applyBorder="1" applyAlignment="1" applyProtection="1">
      <alignment horizontal="center" vertical="center" wrapText="1"/>
    </xf>
    <xf numFmtId="1" fontId="15" fillId="0" borderId="2" xfId="142" applyNumberFormat="1" applyFont="1" applyFill="1" applyBorder="1" applyAlignment="1" applyProtection="1">
      <alignment horizontal="center" vertical="center" wrapText="1"/>
    </xf>
    <xf numFmtId="0" fontId="13" fillId="2" borderId="0" xfId="150" applyFont="1" applyFill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vertical="center" wrapText="1"/>
    </xf>
    <xf numFmtId="0" fontId="20" fillId="2" borderId="15" xfId="0" applyFont="1" applyFill="1" applyBorder="1" applyAlignment="1" applyProtection="1">
      <alignment horizontal="left" vertical="center"/>
    </xf>
    <xf numFmtId="0" fontId="20" fillId="2" borderId="16" xfId="0" applyFont="1" applyFill="1" applyBorder="1" applyAlignment="1" applyProtection="1">
      <alignment horizontal="left" vertical="center"/>
    </xf>
    <xf numFmtId="0" fontId="20" fillId="10" borderId="5" xfId="0" applyFont="1" applyFill="1" applyBorder="1" applyAlignment="1">
      <alignment horizontal="center" vertical="center"/>
    </xf>
    <xf numFmtId="0" fontId="20" fillId="10" borderId="14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10" borderId="5" xfId="0" applyFont="1" applyFill="1" applyBorder="1" applyAlignment="1" applyProtection="1">
      <alignment horizontal="center" vertical="center"/>
    </xf>
    <xf numFmtId="0" fontId="20" fillId="10" borderId="7" xfId="0" applyFont="1" applyFill="1" applyBorder="1" applyAlignment="1" applyProtection="1">
      <alignment horizontal="center" vertical="center"/>
    </xf>
    <xf numFmtId="0" fontId="20" fillId="10" borderId="14" xfId="0" applyFont="1" applyFill="1" applyBorder="1" applyAlignment="1" applyProtection="1">
      <alignment horizontal="center" vertical="center"/>
    </xf>
    <xf numFmtId="0" fontId="20" fillId="10" borderId="6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49" fillId="2" borderId="19" xfId="0" applyFont="1" applyFill="1" applyBorder="1" applyAlignment="1">
      <alignment vertical="center" wrapText="1"/>
    </xf>
    <xf numFmtId="0" fontId="49" fillId="2" borderId="9" xfId="0" applyFont="1" applyFill="1" applyBorder="1" applyAlignment="1">
      <alignment vertical="center" wrapText="1"/>
    </xf>
    <xf numFmtId="0" fontId="49" fillId="2" borderId="20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vertical="center" wrapText="1"/>
    </xf>
    <xf numFmtId="0" fontId="19" fillId="9" borderId="5" xfId="0" applyFont="1" applyFill="1" applyBorder="1" applyAlignment="1" applyProtection="1">
      <alignment horizontal="center" vertical="center"/>
    </xf>
    <xf numFmtId="0" fontId="19" fillId="9" borderId="14" xfId="0" applyFont="1" applyFill="1" applyBorder="1" applyAlignment="1" applyProtection="1">
      <alignment horizontal="center" vertical="center"/>
    </xf>
    <xf numFmtId="0" fontId="19" fillId="9" borderId="6" xfId="0" applyFont="1" applyFill="1" applyBorder="1" applyAlignment="1" applyProtection="1">
      <alignment horizontal="center" vertical="center"/>
    </xf>
    <xf numFmtId="0" fontId="44" fillId="10" borderId="13" xfId="146" applyFont="1" applyFill="1" applyBorder="1" applyAlignment="1">
      <alignment horizontal="center" vertical="center"/>
    </xf>
    <xf numFmtId="0" fontId="43" fillId="3" borderId="23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41" fillId="10" borderId="13" xfId="0" applyFont="1" applyFill="1" applyBorder="1" applyAlignment="1">
      <alignment horizontal="left" vertical="center" wrapText="1"/>
    </xf>
    <xf numFmtId="0" fontId="43" fillId="3" borderId="0" xfId="0" applyFont="1" applyFill="1" applyAlignment="1">
      <alignment horizontal="center"/>
    </xf>
    <xf numFmtId="0" fontId="45" fillId="3" borderId="14" xfId="146" applyFont="1" applyFill="1" applyBorder="1" applyAlignment="1">
      <alignment horizontal="center" vertical="center"/>
    </xf>
    <xf numFmtId="0" fontId="51" fillId="9" borderId="13" xfId="146" applyFont="1" applyFill="1" applyBorder="1" applyAlignment="1">
      <alignment horizontal="center" vertical="center"/>
    </xf>
    <xf numFmtId="0" fontId="51" fillId="9" borderId="13" xfId="146" applyFont="1" applyFill="1" applyBorder="1" applyAlignment="1">
      <alignment horizontal="center" vertical="center" wrapText="1"/>
    </xf>
    <xf numFmtId="0" fontId="51" fillId="9" borderId="5" xfId="146" applyFont="1" applyFill="1" applyBorder="1" applyAlignment="1">
      <alignment horizontal="center" vertical="center" wrapText="1"/>
    </xf>
    <xf numFmtId="0" fontId="51" fillId="9" borderId="14" xfId="146" applyFont="1" applyFill="1" applyBorder="1" applyAlignment="1">
      <alignment horizontal="center" vertical="center" wrapText="1"/>
    </xf>
    <xf numFmtId="0" fontId="51" fillId="9" borderId="6" xfId="146" applyFont="1" applyFill="1" applyBorder="1" applyAlignment="1">
      <alignment horizontal="center" vertical="center" wrapText="1"/>
    </xf>
    <xf numFmtId="0" fontId="43" fillId="10" borderId="5" xfId="0" applyFont="1" applyFill="1" applyBorder="1" applyAlignment="1">
      <alignment horizontal="center" vertical="center"/>
    </xf>
    <xf numFmtId="0" fontId="43" fillId="10" borderId="7" xfId="0" applyFont="1" applyFill="1" applyBorder="1" applyAlignment="1">
      <alignment horizontal="center" vertical="center"/>
    </xf>
    <xf numFmtId="0" fontId="43" fillId="10" borderId="6" xfId="0" applyFont="1" applyFill="1" applyBorder="1" applyAlignment="1">
      <alignment horizontal="center" vertical="center"/>
    </xf>
    <xf numFmtId="0" fontId="44" fillId="10" borderId="4" xfId="146" applyFont="1" applyFill="1" applyBorder="1" applyAlignment="1">
      <alignment horizontal="center" vertical="center"/>
    </xf>
    <xf numFmtId="0" fontId="45" fillId="3" borderId="7" xfId="146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56" fillId="2" borderId="5" xfId="159" applyFont="1" applyFill="1" applyBorder="1" applyAlignment="1">
      <alignment horizontal="center" vertical="center"/>
    </xf>
    <xf numFmtId="0" fontId="56" fillId="2" borderId="6" xfId="159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 wrapText="1"/>
    </xf>
  </cellXfs>
  <cellStyles count="177">
    <cellStyle name="Currency" xfId="1" builtinId="4"/>
    <cellStyle name="Currency 2" xfId="51"/>
    <cellStyle name="Currency 2 2" xfId="163"/>
    <cellStyle name="Currency 2 3" xfId="152"/>
    <cellStyle name="Currency 2 3 2" xfId="175"/>
    <cellStyle name="Currency 3" xfId="59"/>
    <cellStyle name="Currency 3 2" xfId="165"/>
    <cellStyle name="Currency 4" xfId="160"/>
    <cellStyle name="Currency 5" xfId="147"/>
    <cellStyle name="Currency 5 2" xfId="170"/>
    <cellStyle name="Excel Built-in Note" xfId="157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56" builtinId="9" hidden="1"/>
    <cellStyle name="Followed Hyperlink" xfId="58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Good" xfId="159" builtinId="26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55" builtinId="8" hidden="1"/>
    <cellStyle name="Hyperlink" xfId="57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Normal" xfId="0" builtinId="0"/>
    <cellStyle name="Normal 10" xfId="148"/>
    <cellStyle name="Normal 10 2" xfId="171"/>
    <cellStyle name="Normal 2" xfId="2"/>
    <cellStyle name="Normal 2 2" xfId="5"/>
    <cellStyle name="Normal 2 2 2 2" xfId="153"/>
    <cellStyle name="Normal 2 3" xfId="50"/>
    <cellStyle name="Normal 2 3 2" xfId="142"/>
    <cellStyle name="Normal 2 3 2 2" xfId="168"/>
    <cellStyle name="Normal 2 3 3" xfId="149"/>
    <cellStyle name="Normal 2 3 3 2" xfId="172"/>
    <cellStyle name="Normal 2 3 4" xfId="162"/>
    <cellStyle name="Normal 3" xfId="48"/>
    <cellStyle name="Normal 4" xfId="52"/>
    <cellStyle name="Normal 4 2" xfId="143"/>
    <cellStyle name="Normal 4 2 2" xfId="169"/>
    <cellStyle name="Normal 4 3" xfId="155"/>
    <cellStyle name="Normal 4 4" xfId="164"/>
    <cellStyle name="Normal 5" xfId="53"/>
    <cellStyle name="Normal 5 2" xfId="146"/>
    <cellStyle name="Normal 6" xfId="54"/>
    <cellStyle name="Normal 7" xfId="154"/>
    <cellStyle name="Normal 7 2" xfId="176"/>
    <cellStyle name="Normal 8" xfId="156"/>
    <cellStyle name="Normal 9" xfId="145"/>
    <cellStyle name="Normal_HOSIM0201" xfId="140"/>
    <cellStyle name="Normal_ND03-Sažetak" xfId="4"/>
    <cellStyle name="Normalno 2" xfId="3"/>
    <cellStyle name="Normalno 2 2" xfId="141"/>
    <cellStyle name="Normalno 2 2 2" xfId="167"/>
    <cellStyle name="Normalno 2 3" xfId="161"/>
    <cellStyle name="Normalno 2 3 2" xfId="150"/>
    <cellStyle name="Normalno 2 3 2 2" xfId="173"/>
    <cellStyle name="Percent" xfId="144" builtinId="5"/>
    <cellStyle name="Percent 2" xfId="49"/>
    <cellStyle name="Percent 2 3" xfId="158"/>
    <cellStyle name="Percent 3" xfId="102"/>
    <cellStyle name="Percent 3 2" xfId="166"/>
    <cellStyle name="Percent 3 3" xfId="151"/>
    <cellStyle name="Percent 3 3 2" xfId="174"/>
    <cellStyle name="TableStyleLight1" xfId="1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ven\Documents\osiguranje\2017\Osiguravanje_inf_imovine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 refreshError="1">
        <row r="187">
          <cell r="B187" t="str">
            <v>Osobno računalo - uredsko</v>
          </cell>
          <cell r="G187">
            <v>10099063</v>
          </cell>
        </row>
        <row r="188">
          <cell r="B188" t="str">
            <v>Osobno računalo - uredsko</v>
          </cell>
          <cell r="G188">
            <v>10099094</v>
          </cell>
        </row>
        <row r="189">
          <cell r="B189" t="str">
            <v>Osobno računalo - uredsko</v>
          </cell>
          <cell r="G189">
            <v>10099100</v>
          </cell>
        </row>
        <row r="190">
          <cell r="B190" t="str">
            <v>Osobno računalo - uredsko</v>
          </cell>
          <cell r="G190">
            <v>10097892</v>
          </cell>
        </row>
        <row r="191">
          <cell r="B191" t="str">
            <v>Lenovo Yoga Book Intel Atom</v>
          </cell>
          <cell r="G191">
            <v>10098684</v>
          </cell>
        </row>
        <row r="192">
          <cell r="B192" t="str">
            <v>Lenovo Yoga Book Intel Atom</v>
          </cell>
          <cell r="G192">
            <v>10098691</v>
          </cell>
        </row>
        <row r="193">
          <cell r="B193" t="str">
            <v>Lenovo Yoga Book Intel Atom</v>
          </cell>
          <cell r="G193">
            <v>10098707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22"/>
  <sheetViews>
    <sheetView showGridLines="0" zoomScale="90" zoomScaleNormal="90" workbookViewId="0">
      <selection activeCell="D7" sqref="D7"/>
    </sheetView>
  </sheetViews>
  <sheetFormatPr defaultColWidth="12.42578125" defaultRowHeight="15"/>
  <cols>
    <col min="1" max="1" width="4.7109375" style="3" customWidth="1"/>
    <col min="2" max="2" width="49.7109375" style="3" bestFit="1" customWidth="1"/>
    <col min="3" max="5" width="19.28515625" style="1" customWidth="1"/>
    <col min="6" max="256" width="12.42578125" style="2"/>
    <col min="257" max="257" width="6" style="2" customWidth="1"/>
    <col min="258" max="258" width="40.7109375" style="2" customWidth="1"/>
    <col min="259" max="259" width="18.140625" style="2" customWidth="1"/>
    <col min="260" max="260" width="16.85546875" style="2" customWidth="1"/>
    <col min="261" max="261" width="17.7109375" style="2" customWidth="1"/>
    <col min="262" max="512" width="12.42578125" style="2"/>
    <col min="513" max="513" width="6" style="2" customWidth="1"/>
    <col min="514" max="514" width="40.7109375" style="2" customWidth="1"/>
    <col min="515" max="515" width="18.140625" style="2" customWidth="1"/>
    <col min="516" max="516" width="16.85546875" style="2" customWidth="1"/>
    <col min="517" max="517" width="17.7109375" style="2" customWidth="1"/>
    <col min="518" max="768" width="12.42578125" style="2"/>
    <col min="769" max="769" width="6" style="2" customWidth="1"/>
    <col min="770" max="770" width="40.7109375" style="2" customWidth="1"/>
    <col min="771" max="771" width="18.140625" style="2" customWidth="1"/>
    <col min="772" max="772" width="16.85546875" style="2" customWidth="1"/>
    <col min="773" max="773" width="17.7109375" style="2" customWidth="1"/>
    <col min="774" max="1024" width="12.42578125" style="2"/>
    <col min="1025" max="1025" width="6" style="2" customWidth="1"/>
    <col min="1026" max="1026" width="40.7109375" style="2" customWidth="1"/>
    <col min="1027" max="1027" width="18.140625" style="2" customWidth="1"/>
    <col min="1028" max="1028" width="16.85546875" style="2" customWidth="1"/>
    <col min="1029" max="1029" width="17.7109375" style="2" customWidth="1"/>
    <col min="1030" max="1280" width="12.42578125" style="2"/>
    <col min="1281" max="1281" width="6" style="2" customWidth="1"/>
    <col min="1282" max="1282" width="40.7109375" style="2" customWidth="1"/>
    <col min="1283" max="1283" width="18.140625" style="2" customWidth="1"/>
    <col min="1284" max="1284" width="16.85546875" style="2" customWidth="1"/>
    <col min="1285" max="1285" width="17.7109375" style="2" customWidth="1"/>
    <col min="1286" max="1536" width="12.42578125" style="2"/>
    <col min="1537" max="1537" width="6" style="2" customWidth="1"/>
    <col min="1538" max="1538" width="40.7109375" style="2" customWidth="1"/>
    <col min="1539" max="1539" width="18.140625" style="2" customWidth="1"/>
    <col min="1540" max="1540" width="16.85546875" style="2" customWidth="1"/>
    <col min="1541" max="1541" width="17.7109375" style="2" customWidth="1"/>
    <col min="1542" max="1792" width="12.42578125" style="2"/>
    <col min="1793" max="1793" width="6" style="2" customWidth="1"/>
    <col min="1794" max="1794" width="40.7109375" style="2" customWidth="1"/>
    <col min="1795" max="1795" width="18.140625" style="2" customWidth="1"/>
    <col min="1796" max="1796" width="16.85546875" style="2" customWidth="1"/>
    <col min="1797" max="1797" width="17.7109375" style="2" customWidth="1"/>
    <col min="1798" max="2048" width="12.42578125" style="2"/>
    <col min="2049" max="2049" width="6" style="2" customWidth="1"/>
    <col min="2050" max="2050" width="40.7109375" style="2" customWidth="1"/>
    <col min="2051" max="2051" width="18.140625" style="2" customWidth="1"/>
    <col min="2052" max="2052" width="16.85546875" style="2" customWidth="1"/>
    <col min="2053" max="2053" width="17.7109375" style="2" customWidth="1"/>
    <col min="2054" max="2304" width="12.42578125" style="2"/>
    <col min="2305" max="2305" width="6" style="2" customWidth="1"/>
    <col min="2306" max="2306" width="40.7109375" style="2" customWidth="1"/>
    <col min="2307" max="2307" width="18.140625" style="2" customWidth="1"/>
    <col min="2308" max="2308" width="16.85546875" style="2" customWidth="1"/>
    <col min="2309" max="2309" width="17.7109375" style="2" customWidth="1"/>
    <col min="2310" max="2560" width="12.42578125" style="2"/>
    <col min="2561" max="2561" width="6" style="2" customWidth="1"/>
    <col min="2562" max="2562" width="40.7109375" style="2" customWidth="1"/>
    <col min="2563" max="2563" width="18.140625" style="2" customWidth="1"/>
    <col min="2564" max="2564" width="16.85546875" style="2" customWidth="1"/>
    <col min="2565" max="2565" width="17.7109375" style="2" customWidth="1"/>
    <col min="2566" max="2816" width="12.42578125" style="2"/>
    <col min="2817" max="2817" width="6" style="2" customWidth="1"/>
    <col min="2818" max="2818" width="40.7109375" style="2" customWidth="1"/>
    <col min="2819" max="2819" width="18.140625" style="2" customWidth="1"/>
    <col min="2820" max="2820" width="16.85546875" style="2" customWidth="1"/>
    <col min="2821" max="2821" width="17.7109375" style="2" customWidth="1"/>
    <col min="2822" max="3072" width="12.42578125" style="2"/>
    <col min="3073" max="3073" width="6" style="2" customWidth="1"/>
    <col min="3074" max="3074" width="40.7109375" style="2" customWidth="1"/>
    <col min="3075" max="3075" width="18.140625" style="2" customWidth="1"/>
    <col min="3076" max="3076" width="16.85546875" style="2" customWidth="1"/>
    <col min="3077" max="3077" width="17.7109375" style="2" customWidth="1"/>
    <col min="3078" max="3328" width="12.42578125" style="2"/>
    <col min="3329" max="3329" width="6" style="2" customWidth="1"/>
    <col min="3330" max="3330" width="40.7109375" style="2" customWidth="1"/>
    <col min="3331" max="3331" width="18.140625" style="2" customWidth="1"/>
    <col min="3332" max="3332" width="16.85546875" style="2" customWidth="1"/>
    <col min="3333" max="3333" width="17.7109375" style="2" customWidth="1"/>
    <col min="3334" max="3584" width="12.42578125" style="2"/>
    <col min="3585" max="3585" width="6" style="2" customWidth="1"/>
    <col min="3586" max="3586" width="40.7109375" style="2" customWidth="1"/>
    <col min="3587" max="3587" width="18.140625" style="2" customWidth="1"/>
    <col min="3588" max="3588" width="16.85546875" style="2" customWidth="1"/>
    <col min="3589" max="3589" width="17.7109375" style="2" customWidth="1"/>
    <col min="3590" max="3840" width="12.42578125" style="2"/>
    <col min="3841" max="3841" width="6" style="2" customWidth="1"/>
    <col min="3842" max="3842" width="40.7109375" style="2" customWidth="1"/>
    <col min="3843" max="3843" width="18.140625" style="2" customWidth="1"/>
    <col min="3844" max="3844" width="16.85546875" style="2" customWidth="1"/>
    <col min="3845" max="3845" width="17.7109375" style="2" customWidth="1"/>
    <col min="3846" max="4096" width="12.42578125" style="2"/>
    <col min="4097" max="4097" width="6" style="2" customWidth="1"/>
    <col min="4098" max="4098" width="40.7109375" style="2" customWidth="1"/>
    <col min="4099" max="4099" width="18.140625" style="2" customWidth="1"/>
    <col min="4100" max="4100" width="16.85546875" style="2" customWidth="1"/>
    <col min="4101" max="4101" width="17.7109375" style="2" customWidth="1"/>
    <col min="4102" max="4352" width="12.42578125" style="2"/>
    <col min="4353" max="4353" width="6" style="2" customWidth="1"/>
    <col min="4354" max="4354" width="40.7109375" style="2" customWidth="1"/>
    <col min="4355" max="4355" width="18.140625" style="2" customWidth="1"/>
    <col min="4356" max="4356" width="16.85546875" style="2" customWidth="1"/>
    <col min="4357" max="4357" width="17.7109375" style="2" customWidth="1"/>
    <col min="4358" max="4608" width="12.42578125" style="2"/>
    <col min="4609" max="4609" width="6" style="2" customWidth="1"/>
    <col min="4610" max="4610" width="40.7109375" style="2" customWidth="1"/>
    <col min="4611" max="4611" width="18.140625" style="2" customWidth="1"/>
    <col min="4612" max="4612" width="16.85546875" style="2" customWidth="1"/>
    <col min="4613" max="4613" width="17.7109375" style="2" customWidth="1"/>
    <col min="4614" max="4864" width="12.42578125" style="2"/>
    <col min="4865" max="4865" width="6" style="2" customWidth="1"/>
    <col min="4866" max="4866" width="40.7109375" style="2" customWidth="1"/>
    <col min="4867" max="4867" width="18.140625" style="2" customWidth="1"/>
    <col min="4868" max="4868" width="16.85546875" style="2" customWidth="1"/>
    <col min="4869" max="4869" width="17.7109375" style="2" customWidth="1"/>
    <col min="4870" max="5120" width="12.42578125" style="2"/>
    <col min="5121" max="5121" width="6" style="2" customWidth="1"/>
    <col min="5122" max="5122" width="40.7109375" style="2" customWidth="1"/>
    <col min="5123" max="5123" width="18.140625" style="2" customWidth="1"/>
    <col min="5124" max="5124" width="16.85546875" style="2" customWidth="1"/>
    <col min="5125" max="5125" width="17.7109375" style="2" customWidth="1"/>
    <col min="5126" max="5376" width="12.42578125" style="2"/>
    <col min="5377" max="5377" width="6" style="2" customWidth="1"/>
    <col min="5378" max="5378" width="40.7109375" style="2" customWidth="1"/>
    <col min="5379" max="5379" width="18.140625" style="2" customWidth="1"/>
    <col min="5380" max="5380" width="16.85546875" style="2" customWidth="1"/>
    <col min="5381" max="5381" width="17.7109375" style="2" customWidth="1"/>
    <col min="5382" max="5632" width="12.42578125" style="2"/>
    <col min="5633" max="5633" width="6" style="2" customWidth="1"/>
    <col min="5634" max="5634" width="40.7109375" style="2" customWidth="1"/>
    <col min="5635" max="5635" width="18.140625" style="2" customWidth="1"/>
    <col min="5636" max="5636" width="16.85546875" style="2" customWidth="1"/>
    <col min="5637" max="5637" width="17.7109375" style="2" customWidth="1"/>
    <col min="5638" max="5888" width="12.42578125" style="2"/>
    <col min="5889" max="5889" width="6" style="2" customWidth="1"/>
    <col min="5890" max="5890" width="40.7109375" style="2" customWidth="1"/>
    <col min="5891" max="5891" width="18.140625" style="2" customWidth="1"/>
    <col min="5892" max="5892" width="16.85546875" style="2" customWidth="1"/>
    <col min="5893" max="5893" width="17.7109375" style="2" customWidth="1"/>
    <col min="5894" max="6144" width="12.42578125" style="2"/>
    <col min="6145" max="6145" width="6" style="2" customWidth="1"/>
    <col min="6146" max="6146" width="40.7109375" style="2" customWidth="1"/>
    <col min="6147" max="6147" width="18.140625" style="2" customWidth="1"/>
    <col min="6148" max="6148" width="16.85546875" style="2" customWidth="1"/>
    <col min="6149" max="6149" width="17.7109375" style="2" customWidth="1"/>
    <col min="6150" max="6400" width="12.42578125" style="2"/>
    <col min="6401" max="6401" width="6" style="2" customWidth="1"/>
    <col min="6402" max="6402" width="40.7109375" style="2" customWidth="1"/>
    <col min="6403" max="6403" width="18.140625" style="2" customWidth="1"/>
    <col min="6404" max="6404" width="16.85546875" style="2" customWidth="1"/>
    <col min="6405" max="6405" width="17.7109375" style="2" customWidth="1"/>
    <col min="6406" max="6656" width="12.42578125" style="2"/>
    <col min="6657" max="6657" width="6" style="2" customWidth="1"/>
    <col min="6658" max="6658" width="40.7109375" style="2" customWidth="1"/>
    <col min="6659" max="6659" width="18.140625" style="2" customWidth="1"/>
    <col min="6660" max="6660" width="16.85546875" style="2" customWidth="1"/>
    <col min="6661" max="6661" width="17.7109375" style="2" customWidth="1"/>
    <col min="6662" max="6912" width="12.42578125" style="2"/>
    <col min="6913" max="6913" width="6" style="2" customWidth="1"/>
    <col min="6914" max="6914" width="40.7109375" style="2" customWidth="1"/>
    <col min="6915" max="6915" width="18.140625" style="2" customWidth="1"/>
    <col min="6916" max="6916" width="16.85546875" style="2" customWidth="1"/>
    <col min="6917" max="6917" width="17.7109375" style="2" customWidth="1"/>
    <col min="6918" max="7168" width="12.42578125" style="2"/>
    <col min="7169" max="7169" width="6" style="2" customWidth="1"/>
    <col min="7170" max="7170" width="40.7109375" style="2" customWidth="1"/>
    <col min="7171" max="7171" width="18.140625" style="2" customWidth="1"/>
    <col min="7172" max="7172" width="16.85546875" style="2" customWidth="1"/>
    <col min="7173" max="7173" width="17.7109375" style="2" customWidth="1"/>
    <col min="7174" max="7424" width="12.42578125" style="2"/>
    <col min="7425" max="7425" width="6" style="2" customWidth="1"/>
    <col min="7426" max="7426" width="40.7109375" style="2" customWidth="1"/>
    <col min="7427" max="7427" width="18.140625" style="2" customWidth="1"/>
    <col min="7428" max="7428" width="16.85546875" style="2" customWidth="1"/>
    <col min="7429" max="7429" width="17.7109375" style="2" customWidth="1"/>
    <col min="7430" max="7680" width="12.42578125" style="2"/>
    <col min="7681" max="7681" width="6" style="2" customWidth="1"/>
    <col min="7682" max="7682" width="40.7109375" style="2" customWidth="1"/>
    <col min="7683" max="7683" width="18.140625" style="2" customWidth="1"/>
    <col min="7684" max="7684" width="16.85546875" style="2" customWidth="1"/>
    <col min="7685" max="7685" width="17.7109375" style="2" customWidth="1"/>
    <col min="7686" max="7936" width="12.42578125" style="2"/>
    <col min="7937" max="7937" width="6" style="2" customWidth="1"/>
    <col min="7938" max="7938" width="40.7109375" style="2" customWidth="1"/>
    <col min="7939" max="7939" width="18.140625" style="2" customWidth="1"/>
    <col min="7940" max="7940" width="16.85546875" style="2" customWidth="1"/>
    <col min="7941" max="7941" width="17.7109375" style="2" customWidth="1"/>
    <col min="7942" max="8192" width="12.42578125" style="2"/>
    <col min="8193" max="8193" width="6" style="2" customWidth="1"/>
    <col min="8194" max="8194" width="40.7109375" style="2" customWidth="1"/>
    <col min="8195" max="8195" width="18.140625" style="2" customWidth="1"/>
    <col min="8196" max="8196" width="16.85546875" style="2" customWidth="1"/>
    <col min="8197" max="8197" width="17.7109375" style="2" customWidth="1"/>
    <col min="8198" max="8448" width="12.42578125" style="2"/>
    <col min="8449" max="8449" width="6" style="2" customWidth="1"/>
    <col min="8450" max="8450" width="40.7109375" style="2" customWidth="1"/>
    <col min="8451" max="8451" width="18.140625" style="2" customWidth="1"/>
    <col min="8452" max="8452" width="16.85546875" style="2" customWidth="1"/>
    <col min="8453" max="8453" width="17.7109375" style="2" customWidth="1"/>
    <col min="8454" max="8704" width="12.42578125" style="2"/>
    <col min="8705" max="8705" width="6" style="2" customWidth="1"/>
    <col min="8706" max="8706" width="40.7109375" style="2" customWidth="1"/>
    <col min="8707" max="8707" width="18.140625" style="2" customWidth="1"/>
    <col min="8708" max="8708" width="16.85546875" style="2" customWidth="1"/>
    <col min="8709" max="8709" width="17.7109375" style="2" customWidth="1"/>
    <col min="8710" max="8960" width="12.42578125" style="2"/>
    <col min="8961" max="8961" width="6" style="2" customWidth="1"/>
    <col min="8962" max="8962" width="40.7109375" style="2" customWidth="1"/>
    <col min="8963" max="8963" width="18.140625" style="2" customWidth="1"/>
    <col min="8964" max="8964" width="16.85546875" style="2" customWidth="1"/>
    <col min="8965" max="8965" width="17.7109375" style="2" customWidth="1"/>
    <col min="8966" max="9216" width="12.42578125" style="2"/>
    <col min="9217" max="9217" width="6" style="2" customWidth="1"/>
    <col min="9218" max="9218" width="40.7109375" style="2" customWidth="1"/>
    <col min="9219" max="9219" width="18.140625" style="2" customWidth="1"/>
    <col min="9220" max="9220" width="16.85546875" style="2" customWidth="1"/>
    <col min="9221" max="9221" width="17.7109375" style="2" customWidth="1"/>
    <col min="9222" max="9472" width="12.42578125" style="2"/>
    <col min="9473" max="9473" width="6" style="2" customWidth="1"/>
    <col min="9474" max="9474" width="40.7109375" style="2" customWidth="1"/>
    <col min="9475" max="9475" width="18.140625" style="2" customWidth="1"/>
    <col min="9476" max="9476" width="16.85546875" style="2" customWidth="1"/>
    <col min="9477" max="9477" width="17.7109375" style="2" customWidth="1"/>
    <col min="9478" max="9728" width="12.42578125" style="2"/>
    <col min="9729" max="9729" width="6" style="2" customWidth="1"/>
    <col min="9730" max="9730" width="40.7109375" style="2" customWidth="1"/>
    <col min="9731" max="9731" width="18.140625" style="2" customWidth="1"/>
    <col min="9732" max="9732" width="16.85546875" style="2" customWidth="1"/>
    <col min="9733" max="9733" width="17.7109375" style="2" customWidth="1"/>
    <col min="9734" max="9984" width="12.42578125" style="2"/>
    <col min="9985" max="9985" width="6" style="2" customWidth="1"/>
    <col min="9986" max="9986" width="40.7109375" style="2" customWidth="1"/>
    <col min="9987" max="9987" width="18.140625" style="2" customWidth="1"/>
    <col min="9988" max="9988" width="16.85546875" style="2" customWidth="1"/>
    <col min="9989" max="9989" width="17.7109375" style="2" customWidth="1"/>
    <col min="9990" max="10240" width="12.42578125" style="2"/>
    <col min="10241" max="10241" width="6" style="2" customWidth="1"/>
    <col min="10242" max="10242" width="40.7109375" style="2" customWidth="1"/>
    <col min="10243" max="10243" width="18.140625" style="2" customWidth="1"/>
    <col min="10244" max="10244" width="16.85546875" style="2" customWidth="1"/>
    <col min="10245" max="10245" width="17.7109375" style="2" customWidth="1"/>
    <col min="10246" max="10496" width="12.42578125" style="2"/>
    <col min="10497" max="10497" width="6" style="2" customWidth="1"/>
    <col min="10498" max="10498" width="40.7109375" style="2" customWidth="1"/>
    <col min="10499" max="10499" width="18.140625" style="2" customWidth="1"/>
    <col min="10500" max="10500" width="16.85546875" style="2" customWidth="1"/>
    <col min="10501" max="10501" width="17.7109375" style="2" customWidth="1"/>
    <col min="10502" max="10752" width="12.42578125" style="2"/>
    <col min="10753" max="10753" width="6" style="2" customWidth="1"/>
    <col min="10754" max="10754" width="40.7109375" style="2" customWidth="1"/>
    <col min="10755" max="10755" width="18.140625" style="2" customWidth="1"/>
    <col min="10756" max="10756" width="16.85546875" style="2" customWidth="1"/>
    <col min="10757" max="10757" width="17.7109375" style="2" customWidth="1"/>
    <col min="10758" max="11008" width="12.42578125" style="2"/>
    <col min="11009" max="11009" width="6" style="2" customWidth="1"/>
    <col min="11010" max="11010" width="40.7109375" style="2" customWidth="1"/>
    <col min="11011" max="11011" width="18.140625" style="2" customWidth="1"/>
    <col min="11012" max="11012" width="16.85546875" style="2" customWidth="1"/>
    <col min="11013" max="11013" width="17.7109375" style="2" customWidth="1"/>
    <col min="11014" max="11264" width="12.42578125" style="2"/>
    <col min="11265" max="11265" width="6" style="2" customWidth="1"/>
    <col min="11266" max="11266" width="40.7109375" style="2" customWidth="1"/>
    <col min="11267" max="11267" width="18.140625" style="2" customWidth="1"/>
    <col min="11268" max="11268" width="16.85546875" style="2" customWidth="1"/>
    <col min="11269" max="11269" width="17.7109375" style="2" customWidth="1"/>
    <col min="11270" max="11520" width="12.42578125" style="2"/>
    <col min="11521" max="11521" width="6" style="2" customWidth="1"/>
    <col min="11522" max="11522" width="40.7109375" style="2" customWidth="1"/>
    <col min="11523" max="11523" width="18.140625" style="2" customWidth="1"/>
    <col min="11524" max="11524" width="16.85546875" style="2" customWidth="1"/>
    <col min="11525" max="11525" width="17.7109375" style="2" customWidth="1"/>
    <col min="11526" max="11776" width="12.42578125" style="2"/>
    <col min="11777" max="11777" width="6" style="2" customWidth="1"/>
    <col min="11778" max="11778" width="40.7109375" style="2" customWidth="1"/>
    <col min="11779" max="11779" width="18.140625" style="2" customWidth="1"/>
    <col min="11780" max="11780" width="16.85546875" style="2" customWidth="1"/>
    <col min="11781" max="11781" width="17.7109375" style="2" customWidth="1"/>
    <col min="11782" max="12032" width="12.42578125" style="2"/>
    <col min="12033" max="12033" width="6" style="2" customWidth="1"/>
    <col min="12034" max="12034" width="40.7109375" style="2" customWidth="1"/>
    <col min="12035" max="12035" width="18.140625" style="2" customWidth="1"/>
    <col min="12036" max="12036" width="16.85546875" style="2" customWidth="1"/>
    <col min="12037" max="12037" width="17.7109375" style="2" customWidth="1"/>
    <col min="12038" max="12288" width="12.42578125" style="2"/>
    <col min="12289" max="12289" width="6" style="2" customWidth="1"/>
    <col min="12290" max="12290" width="40.7109375" style="2" customWidth="1"/>
    <col min="12291" max="12291" width="18.140625" style="2" customWidth="1"/>
    <col min="12292" max="12292" width="16.85546875" style="2" customWidth="1"/>
    <col min="12293" max="12293" width="17.7109375" style="2" customWidth="1"/>
    <col min="12294" max="12544" width="12.42578125" style="2"/>
    <col min="12545" max="12545" width="6" style="2" customWidth="1"/>
    <col min="12546" max="12546" width="40.7109375" style="2" customWidth="1"/>
    <col min="12547" max="12547" width="18.140625" style="2" customWidth="1"/>
    <col min="12548" max="12548" width="16.85546875" style="2" customWidth="1"/>
    <col min="12549" max="12549" width="17.7109375" style="2" customWidth="1"/>
    <col min="12550" max="12800" width="12.42578125" style="2"/>
    <col min="12801" max="12801" width="6" style="2" customWidth="1"/>
    <col min="12802" max="12802" width="40.7109375" style="2" customWidth="1"/>
    <col min="12803" max="12803" width="18.140625" style="2" customWidth="1"/>
    <col min="12804" max="12804" width="16.85546875" style="2" customWidth="1"/>
    <col min="12805" max="12805" width="17.7109375" style="2" customWidth="1"/>
    <col min="12806" max="13056" width="12.42578125" style="2"/>
    <col min="13057" max="13057" width="6" style="2" customWidth="1"/>
    <col min="13058" max="13058" width="40.7109375" style="2" customWidth="1"/>
    <col min="13059" max="13059" width="18.140625" style="2" customWidth="1"/>
    <col min="13060" max="13060" width="16.85546875" style="2" customWidth="1"/>
    <col min="13061" max="13061" width="17.7109375" style="2" customWidth="1"/>
    <col min="13062" max="13312" width="12.42578125" style="2"/>
    <col min="13313" max="13313" width="6" style="2" customWidth="1"/>
    <col min="13314" max="13314" width="40.7109375" style="2" customWidth="1"/>
    <col min="13315" max="13315" width="18.140625" style="2" customWidth="1"/>
    <col min="13316" max="13316" width="16.85546875" style="2" customWidth="1"/>
    <col min="13317" max="13317" width="17.7109375" style="2" customWidth="1"/>
    <col min="13318" max="13568" width="12.42578125" style="2"/>
    <col min="13569" max="13569" width="6" style="2" customWidth="1"/>
    <col min="13570" max="13570" width="40.7109375" style="2" customWidth="1"/>
    <col min="13571" max="13571" width="18.140625" style="2" customWidth="1"/>
    <col min="13572" max="13572" width="16.85546875" style="2" customWidth="1"/>
    <col min="13573" max="13573" width="17.7109375" style="2" customWidth="1"/>
    <col min="13574" max="13824" width="12.42578125" style="2"/>
    <col min="13825" max="13825" width="6" style="2" customWidth="1"/>
    <col min="13826" max="13826" width="40.7109375" style="2" customWidth="1"/>
    <col min="13827" max="13827" width="18.140625" style="2" customWidth="1"/>
    <col min="13828" max="13828" width="16.85546875" style="2" customWidth="1"/>
    <col min="13829" max="13829" width="17.7109375" style="2" customWidth="1"/>
    <col min="13830" max="14080" width="12.42578125" style="2"/>
    <col min="14081" max="14081" width="6" style="2" customWidth="1"/>
    <col min="14082" max="14082" width="40.7109375" style="2" customWidth="1"/>
    <col min="14083" max="14083" width="18.140625" style="2" customWidth="1"/>
    <col min="14084" max="14084" width="16.85546875" style="2" customWidth="1"/>
    <col min="14085" max="14085" width="17.7109375" style="2" customWidth="1"/>
    <col min="14086" max="14336" width="12.42578125" style="2"/>
    <col min="14337" max="14337" width="6" style="2" customWidth="1"/>
    <col min="14338" max="14338" width="40.7109375" style="2" customWidth="1"/>
    <col min="14339" max="14339" width="18.140625" style="2" customWidth="1"/>
    <col min="14340" max="14340" width="16.85546875" style="2" customWidth="1"/>
    <col min="14341" max="14341" width="17.7109375" style="2" customWidth="1"/>
    <col min="14342" max="14592" width="12.42578125" style="2"/>
    <col min="14593" max="14593" width="6" style="2" customWidth="1"/>
    <col min="14594" max="14594" width="40.7109375" style="2" customWidth="1"/>
    <col min="14595" max="14595" width="18.140625" style="2" customWidth="1"/>
    <col min="14596" max="14596" width="16.85546875" style="2" customWidth="1"/>
    <col min="14597" max="14597" width="17.7109375" style="2" customWidth="1"/>
    <col min="14598" max="14848" width="12.42578125" style="2"/>
    <col min="14849" max="14849" width="6" style="2" customWidth="1"/>
    <col min="14850" max="14850" width="40.7109375" style="2" customWidth="1"/>
    <col min="14851" max="14851" width="18.140625" style="2" customWidth="1"/>
    <col min="14852" max="14852" width="16.85546875" style="2" customWidth="1"/>
    <col min="14853" max="14853" width="17.7109375" style="2" customWidth="1"/>
    <col min="14854" max="15104" width="12.42578125" style="2"/>
    <col min="15105" max="15105" width="6" style="2" customWidth="1"/>
    <col min="15106" max="15106" width="40.7109375" style="2" customWidth="1"/>
    <col min="15107" max="15107" width="18.140625" style="2" customWidth="1"/>
    <col min="15108" max="15108" width="16.85546875" style="2" customWidth="1"/>
    <col min="15109" max="15109" width="17.7109375" style="2" customWidth="1"/>
    <col min="15110" max="15360" width="12.42578125" style="2"/>
    <col min="15361" max="15361" width="6" style="2" customWidth="1"/>
    <col min="15362" max="15362" width="40.7109375" style="2" customWidth="1"/>
    <col min="15363" max="15363" width="18.140625" style="2" customWidth="1"/>
    <col min="15364" max="15364" width="16.85546875" style="2" customWidth="1"/>
    <col min="15365" max="15365" width="17.7109375" style="2" customWidth="1"/>
    <col min="15366" max="15616" width="12.42578125" style="2"/>
    <col min="15617" max="15617" width="6" style="2" customWidth="1"/>
    <col min="15618" max="15618" width="40.7109375" style="2" customWidth="1"/>
    <col min="15619" max="15619" width="18.140625" style="2" customWidth="1"/>
    <col min="15620" max="15620" width="16.85546875" style="2" customWidth="1"/>
    <col min="15621" max="15621" width="17.7109375" style="2" customWidth="1"/>
    <col min="15622" max="15872" width="12.42578125" style="2"/>
    <col min="15873" max="15873" width="6" style="2" customWidth="1"/>
    <col min="15874" max="15874" width="40.7109375" style="2" customWidth="1"/>
    <col min="15875" max="15875" width="18.140625" style="2" customWidth="1"/>
    <col min="15876" max="15876" width="16.85546875" style="2" customWidth="1"/>
    <col min="15877" max="15877" width="17.7109375" style="2" customWidth="1"/>
    <col min="15878" max="16128" width="12.42578125" style="2"/>
    <col min="16129" max="16129" width="6" style="2" customWidth="1"/>
    <col min="16130" max="16130" width="40.7109375" style="2" customWidth="1"/>
    <col min="16131" max="16131" width="18.140625" style="2" customWidth="1"/>
    <col min="16132" max="16132" width="16.85546875" style="2" customWidth="1"/>
    <col min="16133" max="16133" width="17.7109375" style="2" customWidth="1"/>
    <col min="16134" max="16384" width="12.42578125" style="2"/>
  </cols>
  <sheetData>
    <row r="1" spans="1:7" ht="15" customHeight="1">
      <c r="A1" s="250" t="s">
        <v>9</v>
      </c>
      <c r="B1" s="251"/>
      <c r="C1" s="251"/>
      <c r="D1" s="251"/>
      <c r="E1" s="252"/>
    </row>
    <row r="3" spans="1:7" s="4" customFormat="1" ht="30">
      <c r="A3" s="244" t="s">
        <v>22</v>
      </c>
      <c r="B3" s="244" t="s">
        <v>10</v>
      </c>
      <c r="C3" s="245" t="s">
        <v>11</v>
      </c>
      <c r="D3" s="245" t="s">
        <v>12</v>
      </c>
      <c r="E3" s="245" t="s">
        <v>13</v>
      </c>
    </row>
    <row r="4" spans="1:7" ht="33.75" customHeight="1">
      <c r="A4" s="5">
        <v>1</v>
      </c>
      <c r="B4" s="6" t="s">
        <v>76</v>
      </c>
      <c r="C4" s="211">
        <f>Imovina!F36</f>
        <v>0</v>
      </c>
      <c r="D4" s="211">
        <f>Imovina!F37</f>
        <v>0</v>
      </c>
      <c r="E4" s="211">
        <f>Imovina!F38</f>
        <v>0</v>
      </c>
    </row>
    <row r="5" spans="1:7" ht="34.5" customHeight="1">
      <c r="A5" s="5">
        <v>2</v>
      </c>
      <c r="B5" s="6" t="s">
        <v>14</v>
      </c>
      <c r="C5" s="211">
        <f>Odgovornost!G8</f>
        <v>0</v>
      </c>
      <c r="D5" s="211">
        <f>Odgovornost!G9</f>
        <v>0</v>
      </c>
      <c r="E5" s="211">
        <f>Odgovornost!G10</f>
        <v>0</v>
      </c>
    </row>
    <row r="6" spans="1:7" ht="42" customHeight="1">
      <c r="A6" s="5">
        <v>3</v>
      </c>
      <c r="B6" s="6" t="s">
        <v>19</v>
      </c>
      <c r="C6" s="211">
        <f>Nezgoda!H18</f>
        <v>0</v>
      </c>
      <c r="D6" s="211">
        <f>Nezgoda!H19</f>
        <v>0</v>
      </c>
      <c r="E6" s="211">
        <f>Nezgoda!H20</f>
        <v>0</v>
      </c>
    </row>
    <row r="7" spans="1:7" ht="31.5" customHeight="1">
      <c r="A7" s="5">
        <v>4</v>
      </c>
      <c r="B7" s="6" t="s">
        <v>1441</v>
      </c>
      <c r="C7" s="211">
        <f>Vozila!AC11</f>
        <v>0</v>
      </c>
      <c r="D7" s="211">
        <f>Vozila!AC12</f>
        <v>0</v>
      </c>
      <c r="E7" s="211">
        <f>Vozila!AC13</f>
        <v>0</v>
      </c>
    </row>
    <row r="8" spans="1:7" ht="30" customHeight="1">
      <c r="A8" s="253" t="s">
        <v>21</v>
      </c>
      <c r="B8" s="254"/>
      <c r="C8" s="246">
        <f>SUM(C4:C7)</f>
        <v>0</v>
      </c>
      <c r="D8" s="246">
        <f>SUM(D4:D7)</f>
        <v>0</v>
      </c>
      <c r="E8" s="246">
        <f>SUM(E4:E7)</f>
        <v>0</v>
      </c>
    </row>
    <row r="10" spans="1:7" ht="28.5" customHeight="1">
      <c r="B10" s="255" t="s">
        <v>68</v>
      </c>
      <c r="C10" s="256"/>
      <c r="D10" s="256"/>
      <c r="E10" s="257"/>
      <c r="F10" s="133"/>
      <c r="G10" s="133"/>
    </row>
    <row r="11" spans="1:7" ht="28.5" customHeight="1">
      <c r="B11" s="202"/>
      <c r="C11" s="202"/>
      <c r="D11" s="202"/>
      <c r="E11" s="202"/>
      <c r="F11" s="133"/>
      <c r="G11" s="133"/>
    </row>
    <row r="13" spans="1:7">
      <c r="B13" s="87" t="s">
        <v>66</v>
      </c>
      <c r="C13" s="87"/>
      <c r="D13" s="87"/>
    </row>
    <row r="14" spans="1:7">
      <c r="B14" s="87"/>
      <c r="C14" s="87"/>
      <c r="D14" s="90"/>
      <c r="E14" s="107" t="s">
        <v>67</v>
      </c>
    </row>
    <row r="15" spans="1:7">
      <c r="B15" s="87"/>
      <c r="C15" s="87"/>
      <c r="D15" s="87"/>
    </row>
    <row r="16" spans="1:7">
      <c r="B16" s="97"/>
      <c r="C16" s="97"/>
      <c r="D16" s="87"/>
    </row>
    <row r="17" spans="2:4">
      <c r="B17" s="87"/>
      <c r="C17" s="87"/>
      <c r="D17" s="87"/>
    </row>
    <row r="18" spans="2:4">
      <c r="B18" s="87" t="s">
        <v>1471</v>
      </c>
      <c r="C18" s="87"/>
      <c r="D18" s="87"/>
    </row>
    <row r="19" spans="2:4">
      <c r="B19" s="87"/>
      <c r="C19" s="87"/>
      <c r="D19" s="87"/>
    </row>
    <row r="20" spans="2:4">
      <c r="B20" s="87"/>
      <c r="C20" s="87"/>
      <c r="D20" s="103"/>
    </row>
    <row r="21" spans="2:4">
      <c r="B21" s="97"/>
      <c r="C21" s="97"/>
      <c r="D21" s="103"/>
    </row>
    <row r="22" spans="2:4">
      <c r="B22" s="66"/>
      <c r="C22" s="66"/>
      <c r="D22" s="66"/>
    </row>
  </sheetData>
  <mergeCells count="3">
    <mergeCell ref="A1:E1"/>
    <mergeCell ref="A8:B8"/>
    <mergeCell ref="B10:E1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colBreaks count="1" manualBreakCount="1">
    <brk id="8" max="1048575" man="1"/>
  </colBreaks>
  <ignoredErrors>
    <ignoredError sqref="C4:E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O3142"/>
  <sheetViews>
    <sheetView showGridLines="0" zoomScale="90" zoomScaleNormal="90" workbookViewId="0">
      <selection activeCell="B1" sqref="B1:F1"/>
    </sheetView>
  </sheetViews>
  <sheetFormatPr defaultColWidth="9" defaultRowHeight="15"/>
  <cols>
    <col min="1" max="1" width="1.7109375" style="32" customWidth="1"/>
    <col min="2" max="2" width="5.42578125" style="31" customWidth="1"/>
    <col min="3" max="3" width="55.5703125" style="36" customWidth="1"/>
    <col min="4" max="4" width="46.28515625" style="36" customWidth="1"/>
    <col min="5" max="6" width="25.7109375" style="35" customWidth="1"/>
    <col min="7" max="7" width="9" style="32"/>
    <col min="8" max="8" width="17.5703125" style="32" bestFit="1" customWidth="1"/>
    <col min="9" max="14" width="9" style="32"/>
    <col min="15" max="15" width="9.42578125" style="32" bestFit="1" customWidth="1"/>
    <col min="16" max="16" width="9" style="32"/>
    <col min="17" max="17" width="9.42578125" style="32" bestFit="1" customWidth="1"/>
    <col min="18" max="18" width="9" style="32"/>
    <col min="19" max="20" width="13.140625" style="32" bestFit="1" customWidth="1"/>
    <col min="21" max="21" width="10.140625" style="32" bestFit="1" customWidth="1"/>
    <col min="22" max="235" width="9" style="32"/>
    <col min="236" max="236" width="3.28515625" style="32" customWidth="1"/>
    <col min="237" max="237" width="75.7109375" style="32" customWidth="1"/>
    <col min="238" max="238" width="18.140625" style="32" customWidth="1"/>
    <col min="239" max="239" width="44.42578125" style="32" bestFit="1" customWidth="1"/>
    <col min="240" max="240" width="11.140625" style="32" bestFit="1" customWidth="1"/>
    <col min="241" max="270" width="9" style="32"/>
    <col min="271" max="271" width="9.28515625" style="32" bestFit="1" customWidth="1"/>
    <col min="272" max="272" width="9" style="32"/>
    <col min="273" max="273" width="9.28515625" style="32" bestFit="1" customWidth="1"/>
    <col min="274" max="274" width="9" style="32"/>
    <col min="275" max="276" width="10.28515625" style="32" bestFit="1" customWidth="1"/>
    <col min="277" max="277" width="9.28515625" style="32" bestFit="1" customWidth="1"/>
    <col min="278" max="491" width="9" style="32"/>
    <col min="492" max="492" width="3.28515625" style="32" customWidth="1"/>
    <col min="493" max="493" width="75.7109375" style="32" customWidth="1"/>
    <col min="494" max="494" width="18.140625" style="32" customWidth="1"/>
    <col min="495" max="495" width="44.42578125" style="32" bestFit="1" customWidth="1"/>
    <col min="496" max="496" width="11.140625" style="32" bestFit="1" customWidth="1"/>
    <col min="497" max="526" width="9" style="32"/>
    <col min="527" max="527" width="9.28515625" style="32" bestFit="1" customWidth="1"/>
    <col min="528" max="528" width="9" style="32"/>
    <col min="529" max="529" width="9.28515625" style="32" bestFit="1" customWidth="1"/>
    <col min="530" max="530" width="9" style="32"/>
    <col min="531" max="532" width="10.28515625" style="32" bestFit="1" customWidth="1"/>
    <col min="533" max="533" width="9.28515625" style="32" bestFit="1" customWidth="1"/>
    <col min="534" max="747" width="9" style="32"/>
    <col min="748" max="748" width="3.28515625" style="32" customWidth="1"/>
    <col min="749" max="749" width="75.7109375" style="32" customWidth="1"/>
    <col min="750" max="750" width="18.140625" style="32" customWidth="1"/>
    <col min="751" max="751" width="44.42578125" style="32" bestFit="1" customWidth="1"/>
    <col min="752" max="752" width="11.140625" style="32" bestFit="1" customWidth="1"/>
    <col min="753" max="782" width="9" style="32"/>
    <col min="783" max="783" width="9.28515625" style="32" bestFit="1" customWidth="1"/>
    <col min="784" max="784" width="9" style="32"/>
    <col min="785" max="785" width="9.28515625" style="32" bestFit="1" customWidth="1"/>
    <col min="786" max="786" width="9" style="32"/>
    <col min="787" max="788" width="10.28515625" style="32" bestFit="1" customWidth="1"/>
    <col min="789" max="789" width="9.28515625" style="32" bestFit="1" customWidth="1"/>
    <col min="790" max="1003" width="9" style="32"/>
    <col min="1004" max="1004" width="3.28515625" style="32" customWidth="1"/>
    <col min="1005" max="1005" width="75.7109375" style="32" customWidth="1"/>
    <col min="1006" max="1006" width="18.140625" style="32" customWidth="1"/>
    <col min="1007" max="1007" width="44.42578125" style="32" bestFit="1" customWidth="1"/>
    <col min="1008" max="1008" width="11.140625" style="32" bestFit="1" customWidth="1"/>
    <col min="1009" max="1038" width="9" style="32"/>
    <col min="1039" max="1039" width="9.28515625" style="32" bestFit="1" customWidth="1"/>
    <col min="1040" max="1040" width="9" style="32"/>
    <col min="1041" max="1041" width="9.28515625" style="32" bestFit="1" customWidth="1"/>
    <col min="1042" max="1042" width="9" style="32"/>
    <col min="1043" max="1044" width="10.28515625" style="32" bestFit="1" customWidth="1"/>
    <col min="1045" max="1045" width="9.28515625" style="32" bestFit="1" customWidth="1"/>
    <col min="1046" max="1259" width="9" style="32"/>
    <col min="1260" max="1260" width="3.28515625" style="32" customWidth="1"/>
    <col min="1261" max="1261" width="75.7109375" style="32" customWidth="1"/>
    <col min="1262" max="1262" width="18.140625" style="32" customWidth="1"/>
    <col min="1263" max="1263" width="44.42578125" style="32" bestFit="1" customWidth="1"/>
    <col min="1264" max="1264" width="11.140625" style="32" bestFit="1" customWidth="1"/>
    <col min="1265" max="1294" width="9" style="32"/>
    <col min="1295" max="1295" width="9.28515625" style="32" bestFit="1" customWidth="1"/>
    <col min="1296" max="1296" width="9" style="32"/>
    <col min="1297" max="1297" width="9.28515625" style="32" bestFit="1" customWidth="1"/>
    <col min="1298" max="1298" width="9" style="32"/>
    <col min="1299" max="1300" width="10.28515625" style="32" bestFit="1" customWidth="1"/>
    <col min="1301" max="1301" width="9.28515625" style="32" bestFit="1" customWidth="1"/>
    <col min="1302" max="1515" width="9" style="32"/>
    <col min="1516" max="1516" width="3.28515625" style="32" customWidth="1"/>
    <col min="1517" max="1517" width="75.7109375" style="32" customWidth="1"/>
    <col min="1518" max="1518" width="18.140625" style="32" customWidth="1"/>
    <col min="1519" max="1519" width="44.42578125" style="32" bestFit="1" customWidth="1"/>
    <col min="1520" max="1520" width="11.140625" style="32" bestFit="1" customWidth="1"/>
    <col min="1521" max="1550" width="9" style="32"/>
    <col min="1551" max="1551" width="9.28515625" style="32" bestFit="1" customWidth="1"/>
    <col min="1552" max="1552" width="9" style="32"/>
    <col min="1553" max="1553" width="9.28515625" style="32" bestFit="1" customWidth="1"/>
    <col min="1554" max="1554" width="9" style="32"/>
    <col min="1555" max="1556" width="10.28515625" style="32" bestFit="1" customWidth="1"/>
    <col min="1557" max="1557" width="9.28515625" style="32" bestFit="1" customWidth="1"/>
    <col min="1558" max="1771" width="9" style="32"/>
    <col min="1772" max="1772" width="3.28515625" style="32" customWidth="1"/>
    <col min="1773" max="1773" width="75.7109375" style="32" customWidth="1"/>
    <col min="1774" max="1774" width="18.140625" style="32" customWidth="1"/>
    <col min="1775" max="1775" width="44.42578125" style="32" bestFit="1" customWidth="1"/>
    <col min="1776" max="1776" width="11.140625" style="32" bestFit="1" customWidth="1"/>
    <col min="1777" max="1806" width="9" style="32"/>
    <col min="1807" max="1807" width="9.28515625" style="32" bestFit="1" customWidth="1"/>
    <col min="1808" max="1808" width="9" style="32"/>
    <col min="1809" max="1809" width="9.28515625" style="32" bestFit="1" customWidth="1"/>
    <col min="1810" max="1810" width="9" style="32"/>
    <col min="1811" max="1812" width="10.28515625" style="32" bestFit="1" customWidth="1"/>
    <col min="1813" max="1813" width="9.28515625" style="32" bestFit="1" customWidth="1"/>
    <col min="1814" max="2027" width="9" style="32"/>
    <col min="2028" max="2028" width="3.28515625" style="32" customWidth="1"/>
    <col min="2029" max="2029" width="75.7109375" style="32" customWidth="1"/>
    <col min="2030" max="2030" width="18.140625" style="32" customWidth="1"/>
    <col min="2031" max="2031" width="44.42578125" style="32" bestFit="1" customWidth="1"/>
    <col min="2032" max="2032" width="11.140625" style="32" bestFit="1" customWidth="1"/>
    <col min="2033" max="2062" width="9" style="32"/>
    <col min="2063" max="2063" width="9.28515625" style="32" bestFit="1" customWidth="1"/>
    <col min="2064" max="2064" width="9" style="32"/>
    <col min="2065" max="2065" width="9.28515625" style="32" bestFit="1" customWidth="1"/>
    <col min="2066" max="2066" width="9" style="32"/>
    <col min="2067" max="2068" width="10.28515625" style="32" bestFit="1" customWidth="1"/>
    <col min="2069" max="2069" width="9.28515625" style="32" bestFit="1" customWidth="1"/>
    <col min="2070" max="2283" width="9" style="32"/>
    <col min="2284" max="2284" width="3.28515625" style="32" customWidth="1"/>
    <col min="2285" max="2285" width="75.7109375" style="32" customWidth="1"/>
    <col min="2286" max="2286" width="18.140625" style="32" customWidth="1"/>
    <col min="2287" max="2287" width="44.42578125" style="32" bestFit="1" customWidth="1"/>
    <col min="2288" max="2288" width="11.140625" style="32" bestFit="1" customWidth="1"/>
    <col min="2289" max="2318" width="9" style="32"/>
    <col min="2319" max="2319" width="9.28515625" style="32" bestFit="1" customWidth="1"/>
    <col min="2320" max="2320" width="9" style="32"/>
    <col min="2321" max="2321" width="9.28515625" style="32" bestFit="1" customWidth="1"/>
    <col min="2322" max="2322" width="9" style="32"/>
    <col min="2323" max="2324" width="10.28515625" style="32" bestFit="1" customWidth="1"/>
    <col min="2325" max="2325" width="9.28515625" style="32" bestFit="1" customWidth="1"/>
    <col min="2326" max="2539" width="9" style="32"/>
    <col min="2540" max="2540" width="3.28515625" style="32" customWidth="1"/>
    <col min="2541" max="2541" width="75.7109375" style="32" customWidth="1"/>
    <col min="2542" max="2542" width="18.140625" style="32" customWidth="1"/>
    <col min="2543" max="2543" width="44.42578125" style="32" bestFit="1" customWidth="1"/>
    <col min="2544" max="2544" width="11.140625" style="32" bestFit="1" customWidth="1"/>
    <col min="2545" max="2574" width="9" style="32"/>
    <col min="2575" max="2575" width="9.28515625" style="32" bestFit="1" customWidth="1"/>
    <col min="2576" max="2576" width="9" style="32"/>
    <col min="2577" max="2577" width="9.28515625" style="32" bestFit="1" customWidth="1"/>
    <col min="2578" max="2578" width="9" style="32"/>
    <col min="2579" max="2580" width="10.28515625" style="32" bestFit="1" customWidth="1"/>
    <col min="2581" max="2581" width="9.28515625" style="32" bestFit="1" customWidth="1"/>
    <col min="2582" max="2795" width="9" style="32"/>
    <col min="2796" max="2796" width="3.28515625" style="32" customWidth="1"/>
    <col min="2797" max="2797" width="75.7109375" style="32" customWidth="1"/>
    <col min="2798" max="2798" width="18.140625" style="32" customWidth="1"/>
    <col min="2799" max="2799" width="44.42578125" style="32" bestFit="1" customWidth="1"/>
    <col min="2800" max="2800" width="11.140625" style="32" bestFit="1" customWidth="1"/>
    <col min="2801" max="2830" width="9" style="32"/>
    <col min="2831" max="2831" width="9.28515625" style="32" bestFit="1" customWidth="1"/>
    <col min="2832" max="2832" width="9" style="32"/>
    <col min="2833" max="2833" width="9.28515625" style="32" bestFit="1" customWidth="1"/>
    <col min="2834" max="2834" width="9" style="32"/>
    <col min="2835" max="2836" width="10.28515625" style="32" bestFit="1" customWidth="1"/>
    <col min="2837" max="2837" width="9.28515625" style="32" bestFit="1" customWidth="1"/>
    <col min="2838" max="3051" width="9" style="32"/>
    <col min="3052" max="3052" width="3.28515625" style="32" customWidth="1"/>
    <col min="3053" max="3053" width="75.7109375" style="32" customWidth="1"/>
    <col min="3054" max="3054" width="18.140625" style="32" customWidth="1"/>
    <col min="3055" max="3055" width="44.42578125" style="32" bestFit="1" customWidth="1"/>
    <col min="3056" max="3056" width="11.140625" style="32" bestFit="1" customWidth="1"/>
    <col min="3057" max="3086" width="9" style="32"/>
    <col min="3087" max="3087" width="9.28515625" style="32" bestFit="1" customWidth="1"/>
    <col min="3088" max="3088" width="9" style="32"/>
    <col min="3089" max="3089" width="9.28515625" style="32" bestFit="1" customWidth="1"/>
    <col min="3090" max="3090" width="9" style="32"/>
    <col min="3091" max="3092" width="10.28515625" style="32" bestFit="1" customWidth="1"/>
    <col min="3093" max="3093" width="9.28515625" style="32" bestFit="1" customWidth="1"/>
    <col min="3094" max="3307" width="9" style="32"/>
    <col min="3308" max="3308" width="3.28515625" style="32" customWidth="1"/>
    <col min="3309" max="3309" width="75.7109375" style="32" customWidth="1"/>
    <col min="3310" max="3310" width="18.140625" style="32" customWidth="1"/>
    <col min="3311" max="3311" width="44.42578125" style="32" bestFit="1" customWidth="1"/>
    <col min="3312" max="3312" width="11.140625" style="32" bestFit="1" customWidth="1"/>
    <col min="3313" max="3342" width="9" style="32"/>
    <col min="3343" max="3343" width="9.28515625" style="32" bestFit="1" customWidth="1"/>
    <col min="3344" max="3344" width="9" style="32"/>
    <col min="3345" max="3345" width="9.28515625" style="32" bestFit="1" customWidth="1"/>
    <col min="3346" max="3346" width="9" style="32"/>
    <col min="3347" max="3348" width="10.28515625" style="32" bestFit="1" customWidth="1"/>
    <col min="3349" max="3349" width="9.28515625" style="32" bestFit="1" customWidth="1"/>
    <col min="3350" max="3563" width="9" style="32"/>
    <col min="3564" max="3564" width="3.28515625" style="32" customWidth="1"/>
    <col min="3565" max="3565" width="75.7109375" style="32" customWidth="1"/>
    <col min="3566" max="3566" width="18.140625" style="32" customWidth="1"/>
    <col min="3567" max="3567" width="44.42578125" style="32" bestFit="1" customWidth="1"/>
    <col min="3568" max="3568" width="11.140625" style="32" bestFit="1" customWidth="1"/>
    <col min="3569" max="3598" width="9" style="32"/>
    <col min="3599" max="3599" width="9.28515625" style="32" bestFit="1" customWidth="1"/>
    <col min="3600" max="3600" width="9" style="32"/>
    <col min="3601" max="3601" width="9.28515625" style="32" bestFit="1" customWidth="1"/>
    <col min="3602" max="3602" width="9" style="32"/>
    <col min="3603" max="3604" width="10.28515625" style="32" bestFit="1" customWidth="1"/>
    <col min="3605" max="3605" width="9.28515625" style="32" bestFit="1" customWidth="1"/>
    <col min="3606" max="3819" width="9" style="32"/>
    <col min="3820" max="3820" width="3.28515625" style="32" customWidth="1"/>
    <col min="3821" max="3821" width="75.7109375" style="32" customWidth="1"/>
    <col min="3822" max="3822" width="18.140625" style="32" customWidth="1"/>
    <col min="3823" max="3823" width="44.42578125" style="32" bestFit="1" customWidth="1"/>
    <col min="3824" max="3824" width="11.140625" style="32" bestFit="1" customWidth="1"/>
    <col min="3825" max="3854" width="9" style="32"/>
    <col min="3855" max="3855" width="9.28515625" style="32" bestFit="1" customWidth="1"/>
    <col min="3856" max="3856" width="9" style="32"/>
    <col min="3857" max="3857" width="9.28515625" style="32" bestFit="1" customWidth="1"/>
    <col min="3858" max="3858" width="9" style="32"/>
    <col min="3859" max="3860" width="10.28515625" style="32" bestFit="1" customWidth="1"/>
    <col min="3861" max="3861" width="9.28515625" style="32" bestFit="1" customWidth="1"/>
    <col min="3862" max="4075" width="9" style="32"/>
    <col min="4076" max="4076" width="3.28515625" style="32" customWidth="1"/>
    <col min="4077" max="4077" width="75.7109375" style="32" customWidth="1"/>
    <col min="4078" max="4078" width="18.140625" style="32" customWidth="1"/>
    <col min="4079" max="4079" width="44.42578125" style="32" bestFit="1" customWidth="1"/>
    <col min="4080" max="4080" width="11.140625" style="32" bestFit="1" customWidth="1"/>
    <col min="4081" max="4110" width="9" style="32"/>
    <col min="4111" max="4111" width="9.28515625" style="32" bestFit="1" customWidth="1"/>
    <col min="4112" max="4112" width="9" style="32"/>
    <col min="4113" max="4113" width="9.28515625" style="32" bestFit="1" customWidth="1"/>
    <col min="4114" max="4114" width="9" style="32"/>
    <col min="4115" max="4116" width="10.28515625" style="32" bestFit="1" customWidth="1"/>
    <col min="4117" max="4117" width="9.28515625" style="32" bestFit="1" customWidth="1"/>
    <col min="4118" max="4331" width="9" style="32"/>
    <col min="4332" max="4332" width="3.28515625" style="32" customWidth="1"/>
    <col min="4333" max="4333" width="75.7109375" style="32" customWidth="1"/>
    <col min="4334" max="4334" width="18.140625" style="32" customWidth="1"/>
    <col min="4335" max="4335" width="44.42578125" style="32" bestFit="1" customWidth="1"/>
    <col min="4336" max="4336" width="11.140625" style="32" bestFit="1" customWidth="1"/>
    <col min="4337" max="4366" width="9" style="32"/>
    <col min="4367" max="4367" width="9.28515625" style="32" bestFit="1" customWidth="1"/>
    <col min="4368" max="4368" width="9" style="32"/>
    <col min="4369" max="4369" width="9.28515625" style="32" bestFit="1" customWidth="1"/>
    <col min="4370" max="4370" width="9" style="32"/>
    <col min="4371" max="4372" width="10.28515625" style="32" bestFit="1" customWidth="1"/>
    <col min="4373" max="4373" width="9.28515625" style="32" bestFit="1" customWidth="1"/>
    <col min="4374" max="4587" width="9" style="32"/>
    <col min="4588" max="4588" width="3.28515625" style="32" customWidth="1"/>
    <col min="4589" max="4589" width="75.7109375" style="32" customWidth="1"/>
    <col min="4590" max="4590" width="18.140625" style="32" customWidth="1"/>
    <col min="4591" max="4591" width="44.42578125" style="32" bestFit="1" customWidth="1"/>
    <col min="4592" max="4592" width="11.140625" style="32" bestFit="1" customWidth="1"/>
    <col min="4593" max="4622" width="9" style="32"/>
    <col min="4623" max="4623" width="9.28515625" style="32" bestFit="1" customWidth="1"/>
    <col min="4624" max="4624" width="9" style="32"/>
    <col min="4625" max="4625" width="9.28515625" style="32" bestFit="1" customWidth="1"/>
    <col min="4626" max="4626" width="9" style="32"/>
    <col min="4627" max="4628" width="10.28515625" style="32" bestFit="1" customWidth="1"/>
    <col min="4629" max="4629" width="9.28515625" style="32" bestFit="1" customWidth="1"/>
    <col min="4630" max="4843" width="9" style="32"/>
    <col min="4844" max="4844" width="3.28515625" style="32" customWidth="1"/>
    <col min="4845" max="4845" width="75.7109375" style="32" customWidth="1"/>
    <col min="4846" max="4846" width="18.140625" style="32" customWidth="1"/>
    <col min="4847" max="4847" width="44.42578125" style="32" bestFit="1" customWidth="1"/>
    <col min="4848" max="4848" width="11.140625" style="32" bestFit="1" customWidth="1"/>
    <col min="4849" max="4878" width="9" style="32"/>
    <col min="4879" max="4879" width="9.28515625" style="32" bestFit="1" customWidth="1"/>
    <col min="4880" max="4880" width="9" style="32"/>
    <col min="4881" max="4881" width="9.28515625" style="32" bestFit="1" customWidth="1"/>
    <col min="4882" max="4882" width="9" style="32"/>
    <col min="4883" max="4884" width="10.28515625" style="32" bestFit="1" customWidth="1"/>
    <col min="4885" max="4885" width="9.28515625" style="32" bestFit="1" customWidth="1"/>
    <col min="4886" max="5099" width="9" style="32"/>
    <col min="5100" max="5100" width="3.28515625" style="32" customWidth="1"/>
    <col min="5101" max="5101" width="75.7109375" style="32" customWidth="1"/>
    <col min="5102" max="5102" width="18.140625" style="32" customWidth="1"/>
    <col min="5103" max="5103" width="44.42578125" style="32" bestFit="1" customWidth="1"/>
    <col min="5104" max="5104" width="11.140625" style="32" bestFit="1" customWidth="1"/>
    <col min="5105" max="5134" width="9" style="32"/>
    <col min="5135" max="5135" width="9.28515625" style="32" bestFit="1" customWidth="1"/>
    <col min="5136" max="5136" width="9" style="32"/>
    <col min="5137" max="5137" width="9.28515625" style="32" bestFit="1" customWidth="1"/>
    <col min="5138" max="5138" width="9" style="32"/>
    <col min="5139" max="5140" width="10.28515625" style="32" bestFit="1" customWidth="1"/>
    <col min="5141" max="5141" width="9.28515625" style="32" bestFit="1" customWidth="1"/>
    <col min="5142" max="5355" width="9" style="32"/>
    <col min="5356" max="5356" width="3.28515625" style="32" customWidth="1"/>
    <col min="5357" max="5357" width="75.7109375" style="32" customWidth="1"/>
    <col min="5358" max="5358" width="18.140625" style="32" customWidth="1"/>
    <col min="5359" max="5359" width="44.42578125" style="32" bestFit="1" customWidth="1"/>
    <col min="5360" max="5360" width="11.140625" style="32" bestFit="1" customWidth="1"/>
    <col min="5361" max="5390" width="9" style="32"/>
    <col min="5391" max="5391" width="9.28515625" style="32" bestFit="1" customWidth="1"/>
    <col min="5392" max="5392" width="9" style="32"/>
    <col min="5393" max="5393" width="9.28515625" style="32" bestFit="1" customWidth="1"/>
    <col min="5394" max="5394" width="9" style="32"/>
    <col min="5395" max="5396" width="10.28515625" style="32" bestFit="1" customWidth="1"/>
    <col min="5397" max="5397" width="9.28515625" style="32" bestFit="1" customWidth="1"/>
    <col min="5398" max="5611" width="9" style="32"/>
    <col min="5612" max="5612" width="3.28515625" style="32" customWidth="1"/>
    <col min="5613" max="5613" width="75.7109375" style="32" customWidth="1"/>
    <col min="5614" max="5614" width="18.140625" style="32" customWidth="1"/>
    <col min="5615" max="5615" width="44.42578125" style="32" bestFit="1" customWidth="1"/>
    <col min="5616" max="5616" width="11.140625" style="32" bestFit="1" customWidth="1"/>
    <col min="5617" max="5646" width="9" style="32"/>
    <col min="5647" max="5647" width="9.28515625" style="32" bestFit="1" customWidth="1"/>
    <col min="5648" max="5648" width="9" style="32"/>
    <col min="5649" max="5649" width="9.28515625" style="32" bestFit="1" customWidth="1"/>
    <col min="5650" max="5650" width="9" style="32"/>
    <col min="5651" max="5652" width="10.28515625" style="32" bestFit="1" customWidth="1"/>
    <col min="5653" max="5653" width="9.28515625" style="32" bestFit="1" customWidth="1"/>
    <col min="5654" max="5867" width="9" style="32"/>
    <col min="5868" max="5868" width="3.28515625" style="32" customWidth="1"/>
    <col min="5869" max="5869" width="75.7109375" style="32" customWidth="1"/>
    <col min="5870" max="5870" width="18.140625" style="32" customWidth="1"/>
    <col min="5871" max="5871" width="44.42578125" style="32" bestFit="1" customWidth="1"/>
    <col min="5872" max="5872" width="11.140625" style="32" bestFit="1" customWidth="1"/>
    <col min="5873" max="5902" width="9" style="32"/>
    <col min="5903" max="5903" width="9.28515625" style="32" bestFit="1" customWidth="1"/>
    <col min="5904" max="5904" width="9" style="32"/>
    <col min="5905" max="5905" width="9.28515625" style="32" bestFit="1" customWidth="1"/>
    <col min="5906" max="5906" width="9" style="32"/>
    <col min="5907" max="5908" width="10.28515625" style="32" bestFit="1" customWidth="1"/>
    <col min="5909" max="5909" width="9.28515625" style="32" bestFit="1" customWidth="1"/>
    <col min="5910" max="6123" width="9" style="32"/>
    <col min="6124" max="6124" width="3.28515625" style="32" customWidth="1"/>
    <col min="6125" max="6125" width="75.7109375" style="32" customWidth="1"/>
    <col min="6126" max="6126" width="18.140625" style="32" customWidth="1"/>
    <col min="6127" max="6127" width="44.42578125" style="32" bestFit="1" customWidth="1"/>
    <col min="6128" max="6128" width="11.140625" style="32" bestFit="1" customWidth="1"/>
    <col min="6129" max="6158" width="9" style="32"/>
    <col min="6159" max="6159" width="9.28515625" style="32" bestFit="1" customWidth="1"/>
    <col min="6160" max="6160" width="9" style="32"/>
    <col min="6161" max="6161" width="9.28515625" style="32" bestFit="1" customWidth="1"/>
    <col min="6162" max="6162" width="9" style="32"/>
    <col min="6163" max="6164" width="10.28515625" style="32" bestFit="1" customWidth="1"/>
    <col min="6165" max="6165" width="9.28515625" style="32" bestFit="1" customWidth="1"/>
    <col min="6166" max="6379" width="9" style="32"/>
    <col min="6380" max="6380" width="3.28515625" style="32" customWidth="1"/>
    <col min="6381" max="6381" width="75.7109375" style="32" customWidth="1"/>
    <col min="6382" max="6382" width="18.140625" style="32" customWidth="1"/>
    <col min="6383" max="6383" width="44.42578125" style="32" bestFit="1" customWidth="1"/>
    <col min="6384" max="6384" width="11.140625" style="32" bestFit="1" customWidth="1"/>
    <col min="6385" max="6414" width="9" style="32"/>
    <col min="6415" max="6415" width="9.28515625" style="32" bestFit="1" customWidth="1"/>
    <col min="6416" max="6416" width="9" style="32"/>
    <col min="6417" max="6417" width="9.28515625" style="32" bestFit="1" customWidth="1"/>
    <col min="6418" max="6418" width="9" style="32"/>
    <col min="6419" max="6420" width="10.28515625" style="32" bestFit="1" customWidth="1"/>
    <col min="6421" max="6421" width="9.28515625" style="32" bestFit="1" customWidth="1"/>
    <col min="6422" max="6635" width="9" style="32"/>
    <col min="6636" max="6636" width="3.28515625" style="32" customWidth="1"/>
    <col min="6637" max="6637" width="75.7109375" style="32" customWidth="1"/>
    <col min="6638" max="6638" width="18.140625" style="32" customWidth="1"/>
    <col min="6639" max="6639" width="44.42578125" style="32" bestFit="1" customWidth="1"/>
    <col min="6640" max="6640" width="11.140625" style="32" bestFit="1" customWidth="1"/>
    <col min="6641" max="6670" width="9" style="32"/>
    <col min="6671" max="6671" width="9.28515625" style="32" bestFit="1" customWidth="1"/>
    <col min="6672" max="6672" width="9" style="32"/>
    <col min="6673" max="6673" width="9.28515625" style="32" bestFit="1" customWidth="1"/>
    <col min="6674" max="6674" width="9" style="32"/>
    <col min="6675" max="6676" width="10.28515625" style="32" bestFit="1" customWidth="1"/>
    <col min="6677" max="6677" width="9.28515625" style="32" bestFit="1" customWidth="1"/>
    <col min="6678" max="6891" width="9" style="32"/>
    <col min="6892" max="6892" width="3.28515625" style="32" customWidth="1"/>
    <col min="6893" max="6893" width="75.7109375" style="32" customWidth="1"/>
    <col min="6894" max="6894" width="18.140625" style="32" customWidth="1"/>
    <col min="6895" max="6895" width="44.42578125" style="32" bestFit="1" customWidth="1"/>
    <col min="6896" max="6896" width="11.140625" style="32" bestFit="1" customWidth="1"/>
    <col min="6897" max="6926" width="9" style="32"/>
    <col min="6927" max="6927" width="9.28515625" style="32" bestFit="1" customWidth="1"/>
    <col min="6928" max="6928" width="9" style="32"/>
    <col min="6929" max="6929" width="9.28515625" style="32" bestFit="1" customWidth="1"/>
    <col min="6930" max="6930" width="9" style="32"/>
    <col min="6931" max="6932" width="10.28515625" style="32" bestFit="1" customWidth="1"/>
    <col min="6933" max="6933" width="9.28515625" style="32" bestFit="1" customWidth="1"/>
    <col min="6934" max="7147" width="9" style="32"/>
    <col min="7148" max="7148" width="3.28515625" style="32" customWidth="1"/>
    <col min="7149" max="7149" width="75.7109375" style="32" customWidth="1"/>
    <col min="7150" max="7150" width="18.140625" style="32" customWidth="1"/>
    <col min="7151" max="7151" width="44.42578125" style="32" bestFit="1" customWidth="1"/>
    <col min="7152" max="7152" width="11.140625" style="32" bestFit="1" customWidth="1"/>
    <col min="7153" max="7182" width="9" style="32"/>
    <col min="7183" max="7183" width="9.28515625" style="32" bestFit="1" customWidth="1"/>
    <col min="7184" max="7184" width="9" style="32"/>
    <col min="7185" max="7185" width="9.28515625" style="32" bestFit="1" customWidth="1"/>
    <col min="7186" max="7186" width="9" style="32"/>
    <col min="7187" max="7188" width="10.28515625" style="32" bestFit="1" customWidth="1"/>
    <col min="7189" max="7189" width="9.28515625" style="32" bestFit="1" customWidth="1"/>
    <col min="7190" max="7403" width="9" style="32"/>
    <col min="7404" max="7404" width="3.28515625" style="32" customWidth="1"/>
    <col min="7405" max="7405" width="75.7109375" style="32" customWidth="1"/>
    <col min="7406" max="7406" width="18.140625" style="32" customWidth="1"/>
    <col min="7407" max="7407" width="44.42578125" style="32" bestFit="1" customWidth="1"/>
    <col min="7408" max="7408" width="11.140625" style="32" bestFit="1" customWidth="1"/>
    <col min="7409" max="7438" width="9" style="32"/>
    <col min="7439" max="7439" width="9.28515625" style="32" bestFit="1" customWidth="1"/>
    <col min="7440" max="7440" width="9" style="32"/>
    <col min="7441" max="7441" width="9.28515625" style="32" bestFit="1" customWidth="1"/>
    <col min="7442" max="7442" width="9" style="32"/>
    <col min="7443" max="7444" width="10.28515625" style="32" bestFit="1" customWidth="1"/>
    <col min="7445" max="7445" width="9.28515625" style="32" bestFit="1" customWidth="1"/>
    <col min="7446" max="7659" width="9" style="32"/>
    <col min="7660" max="7660" width="3.28515625" style="32" customWidth="1"/>
    <col min="7661" max="7661" width="75.7109375" style="32" customWidth="1"/>
    <col min="7662" max="7662" width="18.140625" style="32" customWidth="1"/>
    <col min="7663" max="7663" width="44.42578125" style="32" bestFit="1" customWidth="1"/>
    <col min="7664" max="7664" width="11.140625" style="32" bestFit="1" customWidth="1"/>
    <col min="7665" max="7694" width="9" style="32"/>
    <col min="7695" max="7695" width="9.28515625" style="32" bestFit="1" customWidth="1"/>
    <col min="7696" max="7696" width="9" style="32"/>
    <col min="7697" max="7697" width="9.28515625" style="32" bestFit="1" customWidth="1"/>
    <col min="7698" max="7698" width="9" style="32"/>
    <col min="7699" max="7700" width="10.28515625" style="32" bestFit="1" customWidth="1"/>
    <col min="7701" max="7701" width="9.28515625" style="32" bestFit="1" customWidth="1"/>
    <col min="7702" max="7915" width="9" style="32"/>
    <col min="7916" max="7916" width="3.28515625" style="32" customWidth="1"/>
    <col min="7917" max="7917" width="75.7109375" style="32" customWidth="1"/>
    <col min="7918" max="7918" width="18.140625" style="32" customWidth="1"/>
    <col min="7919" max="7919" width="44.42578125" style="32" bestFit="1" customWidth="1"/>
    <col min="7920" max="7920" width="11.140625" style="32" bestFit="1" customWidth="1"/>
    <col min="7921" max="7950" width="9" style="32"/>
    <col min="7951" max="7951" width="9.28515625" style="32" bestFit="1" customWidth="1"/>
    <col min="7952" max="7952" width="9" style="32"/>
    <col min="7953" max="7953" width="9.28515625" style="32" bestFit="1" customWidth="1"/>
    <col min="7954" max="7954" width="9" style="32"/>
    <col min="7955" max="7956" width="10.28515625" style="32" bestFit="1" customWidth="1"/>
    <col min="7957" max="7957" width="9.28515625" style="32" bestFit="1" customWidth="1"/>
    <col min="7958" max="8171" width="9" style="32"/>
    <col min="8172" max="8172" width="3.28515625" style="32" customWidth="1"/>
    <col min="8173" max="8173" width="75.7109375" style="32" customWidth="1"/>
    <col min="8174" max="8174" width="18.140625" style="32" customWidth="1"/>
    <col min="8175" max="8175" width="44.42578125" style="32" bestFit="1" customWidth="1"/>
    <col min="8176" max="8176" width="11.140625" style="32" bestFit="1" customWidth="1"/>
    <col min="8177" max="8206" width="9" style="32"/>
    <col min="8207" max="8207" width="9.28515625" style="32" bestFit="1" customWidth="1"/>
    <col min="8208" max="8208" width="9" style="32"/>
    <col min="8209" max="8209" width="9.28515625" style="32" bestFit="1" customWidth="1"/>
    <col min="8210" max="8210" width="9" style="32"/>
    <col min="8211" max="8212" width="10.28515625" style="32" bestFit="1" customWidth="1"/>
    <col min="8213" max="8213" width="9.28515625" style="32" bestFit="1" customWidth="1"/>
    <col min="8214" max="8427" width="9" style="32"/>
    <col min="8428" max="8428" width="3.28515625" style="32" customWidth="1"/>
    <col min="8429" max="8429" width="75.7109375" style="32" customWidth="1"/>
    <col min="8430" max="8430" width="18.140625" style="32" customWidth="1"/>
    <col min="8431" max="8431" width="44.42578125" style="32" bestFit="1" customWidth="1"/>
    <col min="8432" max="8432" width="11.140625" style="32" bestFit="1" customWidth="1"/>
    <col min="8433" max="8462" width="9" style="32"/>
    <col min="8463" max="8463" width="9.28515625" style="32" bestFit="1" customWidth="1"/>
    <col min="8464" max="8464" width="9" style="32"/>
    <col min="8465" max="8465" width="9.28515625" style="32" bestFit="1" customWidth="1"/>
    <col min="8466" max="8466" width="9" style="32"/>
    <col min="8467" max="8468" width="10.28515625" style="32" bestFit="1" customWidth="1"/>
    <col min="8469" max="8469" width="9.28515625" style="32" bestFit="1" customWidth="1"/>
    <col min="8470" max="8683" width="9" style="32"/>
    <col min="8684" max="8684" width="3.28515625" style="32" customWidth="1"/>
    <col min="8685" max="8685" width="75.7109375" style="32" customWidth="1"/>
    <col min="8686" max="8686" width="18.140625" style="32" customWidth="1"/>
    <col min="8687" max="8687" width="44.42578125" style="32" bestFit="1" customWidth="1"/>
    <col min="8688" max="8688" width="11.140625" style="32" bestFit="1" customWidth="1"/>
    <col min="8689" max="8718" width="9" style="32"/>
    <col min="8719" max="8719" width="9.28515625" style="32" bestFit="1" customWidth="1"/>
    <col min="8720" max="8720" width="9" style="32"/>
    <col min="8721" max="8721" width="9.28515625" style="32" bestFit="1" customWidth="1"/>
    <col min="8722" max="8722" width="9" style="32"/>
    <col min="8723" max="8724" width="10.28515625" style="32" bestFit="1" customWidth="1"/>
    <col min="8725" max="8725" width="9.28515625" style="32" bestFit="1" customWidth="1"/>
    <col min="8726" max="8939" width="9" style="32"/>
    <col min="8940" max="8940" width="3.28515625" style="32" customWidth="1"/>
    <col min="8941" max="8941" width="75.7109375" style="32" customWidth="1"/>
    <col min="8942" max="8942" width="18.140625" style="32" customWidth="1"/>
    <col min="8943" max="8943" width="44.42578125" style="32" bestFit="1" customWidth="1"/>
    <col min="8944" max="8944" width="11.140625" style="32" bestFit="1" customWidth="1"/>
    <col min="8945" max="8974" width="9" style="32"/>
    <col min="8975" max="8975" width="9.28515625" style="32" bestFit="1" customWidth="1"/>
    <col min="8976" max="8976" width="9" style="32"/>
    <col min="8977" max="8977" width="9.28515625" style="32" bestFit="1" customWidth="1"/>
    <col min="8978" max="8978" width="9" style="32"/>
    <col min="8979" max="8980" width="10.28515625" style="32" bestFit="1" customWidth="1"/>
    <col min="8981" max="8981" width="9.28515625" style="32" bestFit="1" customWidth="1"/>
    <col min="8982" max="9195" width="9" style="32"/>
    <col min="9196" max="9196" width="3.28515625" style="32" customWidth="1"/>
    <col min="9197" max="9197" width="75.7109375" style="32" customWidth="1"/>
    <col min="9198" max="9198" width="18.140625" style="32" customWidth="1"/>
    <col min="9199" max="9199" width="44.42578125" style="32" bestFit="1" customWidth="1"/>
    <col min="9200" max="9200" width="11.140625" style="32" bestFit="1" customWidth="1"/>
    <col min="9201" max="9230" width="9" style="32"/>
    <col min="9231" max="9231" width="9.28515625" style="32" bestFit="1" customWidth="1"/>
    <col min="9232" max="9232" width="9" style="32"/>
    <col min="9233" max="9233" width="9.28515625" style="32" bestFit="1" customWidth="1"/>
    <col min="9234" max="9234" width="9" style="32"/>
    <col min="9235" max="9236" width="10.28515625" style="32" bestFit="1" customWidth="1"/>
    <col min="9237" max="9237" width="9.28515625" style="32" bestFit="1" customWidth="1"/>
    <col min="9238" max="9451" width="9" style="32"/>
    <col min="9452" max="9452" width="3.28515625" style="32" customWidth="1"/>
    <col min="9453" max="9453" width="75.7109375" style="32" customWidth="1"/>
    <col min="9454" max="9454" width="18.140625" style="32" customWidth="1"/>
    <col min="9455" max="9455" width="44.42578125" style="32" bestFit="1" customWidth="1"/>
    <col min="9456" max="9456" width="11.140625" style="32" bestFit="1" customWidth="1"/>
    <col min="9457" max="9486" width="9" style="32"/>
    <col min="9487" max="9487" width="9.28515625" style="32" bestFit="1" customWidth="1"/>
    <col min="9488" max="9488" width="9" style="32"/>
    <col min="9489" max="9489" width="9.28515625" style="32" bestFit="1" customWidth="1"/>
    <col min="9490" max="9490" width="9" style="32"/>
    <col min="9491" max="9492" width="10.28515625" style="32" bestFit="1" customWidth="1"/>
    <col min="9493" max="9493" width="9.28515625" style="32" bestFit="1" customWidth="1"/>
    <col min="9494" max="9707" width="9" style="32"/>
    <col min="9708" max="9708" width="3.28515625" style="32" customWidth="1"/>
    <col min="9709" max="9709" width="75.7109375" style="32" customWidth="1"/>
    <col min="9710" max="9710" width="18.140625" style="32" customWidth="1"/>
    <col min="9711" max="9711" width="44.42578125" style="32" bestFit="1" customWidth="1"/>
    <col min="9712" max="9712" width="11.140625" style="32" bestFit="1" customWidth="1"/>
    <col min="9713" max="9742" width="9" style="32"/>
    <col min="9743" max="9743" width="9.28515625" style="32" bestFit="1" customWidth="1"/>
    <col min="9744" max="9744" width="9" style="32"/>
    <col min="9745" max="9745" width="9.28515625" style="32" bestFit="1" customWidth="1"/>
    <col min="9746" max="9746" width="9" style="32"/>
    <col min="9747" max="9748" width="10.28515625" style="32" bestFit="1" customWidth="1"/>
    <col min="9749" max="9749" width="9.28515625" style="32" bestFit="1" customWidth="1"/>
    <col min="9750" max="9963" width="9" style="32"/>
    <col min="9964" max="9964" width="3.28515625" style="32" customWidth="1"/>
    <col min="9965" max="9965" width="75.7109375" style="32" customWidth="1"/>
    <col min="9966" max="9966" width="18.140625" style="32" customWidth="1"/>
    <col min="9967" max="9967" width="44.42578125" style="32" bestFit="1" customWidth="1"/>
    <col min="9968" max="9968" width="11.140625" style="32" bestFit="1" customWidth="1"/>
    <col min="9969" max="9998" width="9" style="32"/>
    <col min="9999" max="9999" width="9.28515625" style="32" bestFit="1" customWidth="1"/>
    <col min="10000" max="10000" width="9" style="32"/>
    <col min="10001" max="10001" width="9.28515625" style="32" bestFit="1" customWidth="1"/>
    <col min="10002" max="10002" width="9" style="32"/>
    <col min="10003" max="10004" width="10.28515625" style="32" bestFit="1" customWidth="1"/>
    <col min="10005" max="10005" width="9.28515625" style="32" bestFit="1" customWidth="1"/>
    <col min="10006" max="10219" width="9" style="32"/>
    <col min="10220" max="10220" width="3.28515625" style="32" customWidth="1"/>
    <col min="10221" max="10221" width="75.7109375" style="32" customWidth="1"/>
    <col min="10222" max="10222" width="18.140625" style="32" customWidth="1"/>
    <col min="10223" max="10223" width="44.42578125" style="32" bestFit="1" customWidth="1"/>
    <col min="10224" max="10224" width="11.140625" style="32" bestFit="1" customWidth="1"/>
    <col min="10225" max="10254" width="9" style="32"/>
    <col min="10255" max="10255" width="9.28515625" style="32" bestFit="1" customWidth="1"/>
    <col min="10256" max="10256" width="9" style="32"/>
    <col min="10257" max="10257" width="9.28515625" style="32" bestFit="1" customWidth="1"/>
    <col min="10258" max="10258" width="9" style="32"/>
    <col min="10259" max="10260" width="10.28515625" style="32" bestFit="1" customWidth="1"/>
    <col min="10261" max="10261" width="9.28515625" style="32" bestFit="1" customWidth="1"/>
    <col min="10262" max="10475" width="9" style="32"/>
    <col min="10476" max="10476" width="3.28515625" style="32" customWidth="1"/>
    <col min="10477" max="10477" width="75.7109375" style="32" customWidth="1"/>
    <col min="10478" max="10478" width="18.140625" style="32" customWidth="1"/>
    <col min="10479" max="10479" width="44.42578125" style="32" bestFit="1" customWidth="1"/>
    <col min="10480" max="10480" width="11.140625" style="32" bestFit="1" customWidth="1"/>
    <col min="10481" max="10510" width="9" style="32"/>
    <col min="10511" max="10511" width="9.28515625" style="32" bestFit="1" customWidth="1"/>
    <col min="10512" max="10512" width="9" style="32"/>
    <col min="10513" max="10513" width="9.28515625" style="32" bestFit="1" customWidth="1"/>
    <col min="10514" max="10514" width="9" style="32"/>
    <col min="10515" max="10516" width="10.28515625" style="32" bestFit="1" customWidth="1"/>
    <col min="10517" max="10517" width="9.28515625" style="32" bestFit="1" customWidth="1"/>
    <col min="10518" max="10731" width="9" style="32"/>
    <col min="10732" max="10732" width="3.28515625" style="32" customWidth="1"/>
    <col min="10733" max="10733" width="75.7109375" style="32" customWidth="1"/>
    <col min="10734" max="10734" width="18.140625" style="32" customWidth="1"/>
    <col min="10735" max="10735" width="44.42578125" style="32" bestFit="1" customWidth="1"/>
    <col min="10736" max="10736" width="11.140625" style="32" bestFit="1" customWidth="1"/>
    <col min="10737" max="10766" width="9" style="32"/>
    <col min="10767" max="10767" width="9.28515625" style="32" bestFit="1" customWidth="1"/>
    <col min="10768" max="10768" width="9" style="32"/>
    <col min="10769" max="10769" width="9.28515625" style="32" bestFit="1" customWidth="1"/>
    <col min="10770" max="10770" width="9" style="32"/>
    <col min="10771" max="10772" width="10.28515625" style="32" bestFit="1" customWidth="1"/>
    <col min="10773" max="10773" width="9.28515625" style="32" bestFit="1" customWidth="1"/>
    <col min="10774" max="10987" width="9" style="32"/>
    <col min="10988" max="10988" width="3.28515625" style="32" customWidth="1"/>
    <col min="10989" max="10989" width="75.7109375" style="32" customWidth="1"/>
    <col min="10990" max="10990" width="18.140625" style="32" customWidth="1"/>
    <col min="10991" max="10991" width="44.42578125" style="32" bestFit="1" customWidth="1"/>
    <col min="10992" max="10992" width="11.140625" style="32" bestFit="1" customWidth="1"/>
    <col min="10993" max="11022" width="9" style="32"/>
    <col min="11023" max="11023" width="9.28515625" style="32" bestFit="1" customWidth="1"/>
    <col min="11024" max="11024" width="9" style="32"/>
    <col min="11025" max="11025" width="9.28515625" style="32" bestFit="1" customWidth="1"/>
    <col min="11026" max="11026" width="9" style="32"/>
    <col min="11027" max="11028" width="10.28515625" style="32" bestFit="1" customWidth="1"/>
    <col min="11029" max="11029" width="9.28515625" style="32" bestFit="1" customWidth="1"/>
    <col min="11030" max="11243" width="9" style="32"/>
    <col min="11244" max="11244" width="3.28515625" style="32" customWidth="1"/>
    <col min="11245" max="11245" width="75.7109375" style="32" customWidth="1"/>
    <col min="11246" max="11246" width="18.140625" style="32" customWidth="1"/>
    <col min="11247" max="11247" width="44.42578125" style="32" bestFit="1" customWidth="1"/>
    <col min="11248" max="11248" width="11.140625" style="32" bestFit="1" customWidth="1"/>
    <col min="11249" max="11278" width="9" style="32"/>
    <col min="11279" max="11279" width="9.28515625" style="32" bestFit="1" customWidth="1"/>
    <col min="11280" max="11280" width="9" style="32"/>
    <col min="11281" max="11281" width="9.28515625" style="32" bestFit="1" customWidth="1"/>
    <col min="11282" max="11282" width="9" style="32"/>
    <col min="11283" max="11284" width="10.28515625" style="32" bestFit="1" customWidth="1"/>
    <col min="11285" max="11285" width="9.28515625" style="32" bestFit="1" customWidth="1"/>
    <col min="11286" max="11499" width="9" style="32"/>
    <col min="11500" max="11500" width="3.28515625" style="32" customWidth="1"/>
    <col min="11501" max="11501" width="75.7109375" style="32" customWidth="1"/>
    <col min="11502" max="11502" width="18.140625" style="32" customWidth="1"/>
    <col min="11503" max="11503" width="44.42578125" style="32" bestFit="1" customWidth="1"/>
    <col min="11504" max="11504" width="11.140625" style="32" bestFit="1" customWidth="1"/>
    <col min="11505" max="11534" width="9" style="32"/>
    <col min="11535" max="11535" width="9.28515625" style="32" bestFit="1" customWidth="1"/>
    <col min="11536" max="11536" width="9" style="32"/>
    <col min="11537" max="11537" width="9.28515625" style="32" bestFit="1" customWidth="1"/>
    <col min="11538" max="11538" width="9" style="32"/>
    <col min="11539" max="11540" width="10.28515625" style="32" bestFit="1" customWidth="1"/>
    <col min="11541" max="11541" width="9.28515625" style="32" bestFit="1" customWidth="1"/>
    <col min="11542" max="11755" width="9" style="32"/>
    <col min="11756" max="11756" width="3.28515625" style="32" customWidth="1"/>
    <col min="11757" max="11757" width="75.7109375" style="32" customWidth="1"/>
    <col min="11758" max="11758" width="18.140625" style="32" customWidth="1"/>
    <col min="11759" max="11759" width="44.42578125" style="32" bestFit="1" customWidth="1"/>
    <col min="11760" max="11760" width="11.140625" style="32" bestFit="1" customWidth="1"/>
    <col min="11761" max="11790" width="9" style="32"/>
    <col min="11791" max="11791" width="9.28515625" style="32" bestFit="1" customWidth="1"/>
    <col min="11792" max="11792" width="9" style="32"/>
    <col min="11793" max="11793" width="9.28515625" style="32" bestFit="1" customWidth="1"/>
    <col min="11794" max="11794" width="9" style="32"/>
    <col min="11795" max="11796" width="10.28515625" style="32" bestFit="1" customWidth="1"/>
    <col min="11797" max="11797" width="9.28515625" style="32" bestFit="1" customWidth="1"/>
    <col min="11798" max="12011" width="9" style="32"/>
    <col min="12012" max="12012" width="3.28515625" style="32" customWidth="1"/>
    <col min="12013" max="12013" width="75.7109375" style="32" customWidth="1"/>
    <col min="12014" max="12014" width="18.140625" style="32" customWidth="1"/>
    <col min="12015" max="12015" width="44.42578125" style="32" bestFit="1" customWidth="1"/>
    <col min="12016" max="12016" width="11.140625" style="32" bestFit="1" customWidth="1"/>
    <col min="12017" max="12046" width="9" style="32"/>
    <col min="12047" max="12047" width="9.28515625" style="32" bestFit="1" customWidth="1"/>
    <col min="12048" max="12048" width="9" style="32"/>
    <col min="12049" max="12049" width="9.28515625" style="32" bestFit="1" customWidth="1"/>
    <col min="12050" max="12050" width="9" style="32"/>
    <col min="12051" max="12052" width="10.28515625" style="32" bestFit="1" customWidth="1"/>
    <col min="12053" max="12053" width="9.28515625" style="32" bestFit="1" customWidth="1"/>
    <col min="12054" max="12267" width="9" style="32"/>
    <col min="12268" max="12268" width="3.28515625" style="32" customWidth="1"/>
    <col min="12269" max="12269" width="75.7109375" style="32" customWidth="1"/>
    <col min="12270" max="12270" width="18.140625" style="32" customWidth="1"/>
    <col min="12271" max="12271" width="44.42578125" style="32" bestFit="1" customWidth="1"/>
    <col min="12272" max="12272" width="11.140625" style="32" bestFit="1" customWidth="1"/>
    <col min="12273" max="12302" width="9" style="32"/>
    <col min="12303" max="12303" width="9.28515625" style="32" bestFit="1" customWidth="1"/>
    <col min="12304" max="12304" width="9" style="32"/>
    <col min="12305" max="12305" width="9.28515625" style="32" bestFit="1" customWidth="1"/>
    <col min="12306" max="12306" width="9" style="32"/>
    <col min="12307" max="12308" width="10.28515625" style="32" bestFit="1" customWidth="1"/>
    <col min="12309" max="12309" width="9.28515625" style="32" bestFit="1" customWidth="1"/>
    <col min="12310" max="12523" width="9" style="32"/>
    <col min="12524" max="12524" width="3.28515625" style="32" customWidth="1"/>
    <col min="12525" max="12525" width="75.7109375" style="32" customWidth="1"/>
    <col min="12526" max="12526" width="18.140625" style="32" customWidth="1"/>
    <col min="12527" max="12527" width="44.42578125" style="32" bestFit="1" customWidth="1"/>
    <col min="12528" max="12528" width="11.140625" style="32" bestFit="1" customWidth="1"/>
    <col min="12529" max="12558" width="9" style="32"/>
    <col min="12559" max="12559" width="9.28515625" style="32" bestFit="1" customWidth="1"/>
    <col min="12560" max="12560" width="9" style="32"/>
    <col min="12561" max="12561" width="9.28515625" style="32" bestFit="1" customWidth="1"/>
    <col min="12562" max="12562" width="9" style="32"/>
    <col min="12563" max="12564" width="10.28515625" style="32" bestFit="1" customWidth="1"/>
    <col min="12565" max="12565" width="9.28515625" style="32" bestFit="1" customWidth="1"/>
    <col min="12566" max="12779" width="9" style="32"/>
    <col min="12780" max="12780" width="3.28515625" style="32" customWidth="1"/>
    <col min="12781" max="12781" width="75.7109375" style="32" customWidth="1"/>
    <col min="12782" max="12782" width="18.140625" style="32" customWidth="1"/>
    <col min="12783" max="12783" width="44.42578125" style="32" bestFit="1" customWidth="1"/>
    <col min="12784" max="12784" width="11.140625" style="32" bestFit="1" customWidth="1"/>
    <col min="12785" max="12814" width="9" style="32"/>
    <col min="12815" max="12815" width="9.28515625" style="32" bestFit="1" customWidth="1"/>
    <col min="12816" max="12816" width="9" style="32"/>
    <col min="12817" max="12817" width="9.28515625" style="32" bestFit="1" customWidth="1"/>
    <col min="12818" max="12818" width="9" style="32"/>
    <col min="12819" max="12820" width="10.28515625" style="32" bestFit="1" customWidth="1"/>
    <col min="12821" max="12821" width="9.28515625" style="32" bestFit="1" customWidth="1"/>
    <col min="12822" max="13035" width="9" style="32"/>
    <col min="13036" max="13036" width="3.28515625" style="32" customWidth="1"/>
    <col min="13037" max="13037" width="75.7109375" style="32" customWidth="1"/>
    <col min="13038" max="13038" width="18.140625" style="32" customWidth="1"/>
    <col min="13039" max="13039" width="44.42578125" style="32" bestFit="1" customWidth="1"/>
    <col min="13040" max="13040" width="11.140625" style="32" bestFit="1" customWidth="1"/>
    <col min="13041" max="13070" width="9" style="32"/>
    <col min="13071" max="13071" width="9.28515625" style="32" bestFit="1" customWidth="1"/>
    <col min="13072" max="13072" width="9" style="32"/>
    <col min="13073" max="13073" width="9.28515625" style="32" bestFit="1" customWidth="1"/>
    <col min="13074" max="13074" width="9" style="32"/>
    <col min="13075" max="13076" width="10.28515625" style="32" bestFit="1" customWidth="1"/>
    <col min="13077" max="13077" width="9.28515625" style="32" bestFit="1" customWidth="1"/>
    <col min="13078" max="13291" width="9" style="32"/>
    <col min="13292" max="13292" width="3.28515625" style="32" customWidth="1"/>
    <col min="13293" max="13293" width="75.7109375" style="32" customWidth="1"/>
    <col min="13294" max="13294" width="18.140625" style="32" customWidth="1"/>
    <col min="13295" max="13295" width="44.42578125" style="32" bestFit="1" customWidth="1"/>
    <col min="13296" max="13296" width="11.140625" style="32" bestFit="1" customWidth="1"/>
    <col min="13297" max="13326" width="9" style="32"/>
    <col min="13327" max="13327" width="9.28515625" style="32" bestFit="1" customWidth="1"/>
    <col min="13328" max="13328" width="9" style="32"/>
    <col min="13329" max="13329" width="9.28515625" style="32" bestFit="1" customWidth="1"/>
    <col min="13330" max="13330" width="9" style="32"/>
    <col min="13331" max="13332" width="10.28515625" style="32" bestFit="1" customWidth="1"/>
    <col min="13333" max="13333" width="9.28515625" style="32" bestFit="1" customWidth="1"/>
    <col min="13334" max="13547" width="9" style="32"/>
    <col min="13548" max="13548" width="3.28515625" style="32" customWidth="1"/>
    <col min="13549" max="13549" width="75.7109375" style="32" customWidth="1"/>
    <col min="13550" max="13550" width="18.140625" style="32" customWidth="1"/>
    <col min="13551" max="13551" width="44.42578125" style="32" bestFit="1" customWidth="1"/>
    <col min="13552" max="13552" width="11.140625" style="32" bestFit="1" customWidth="1"/>
    <col min="13553" max="13582" width="9" style="32"/>
    <col min="13583" max="13583" width="9.28515625" style="32" bestFit="1" customWidth="1"/>
    <col min="13584" max="13584" width="9" style="32"/>
    <col min="13585" max="13585" width="9.28515625" style="32" bestFit="1" customWidth="1"/>
    <col min="13586" max="13586" width="9" style="32"/>
    <col min="13587" max="13588" width="10.28515625" style="32" bestFit="1" customWidth="1"/>
    <col min="13589" max="13589" width="9.28515625" style="32" bestFit="1" customWidth="1"/>
    <col min="13590" max="13803" width="9" style="32"/>
    <col min="13804" max="13804" width="3.28515625" style="32" customWidth="1"/>
    <col min="13805" max="13805" width="75.7109375" style="32" customWidth="1"/>
    <col min="13806" max="13806" width="18.140625" style="32" customWidth="1"/>
    <col min="13807" max="13807" width="44.42578125" style="32" bestFit="1" customWidth="1"/>
    <col min="13808" max="13808" width="11.140625" style="32" bestFit="1" customWidth="1"/>
    <col min="13809" max="13838" width="9" style="32"/>
    <col min="13839" max="13839" width="9.28515625" style="32" bestFit="1" customWidth="1"/>
    <col min="13840" max="13840" width="9" style="32"/>
    <col min="13841" max="13841" width="9.28515625" style="32" bestFit="1" customWidth="1"/>
    <col min="13842" max="13842" width="9" style="32"/>
    <col min="13843" max="13844" width="10.28515625" style="32" bestFit="1" customWidth="1"/>
    <col min="13845" max="13845" width="9.28515625" style="32" bestFit="1" customWidth="1"/>
    <col min="13846" max="14059" width="9" style="32"/>
    <col min="14060" max="14060" width="3.28515625" style="32" customWidth="1"/>
    <col min="14061" max="14061" width="75.7109375" style="32" customWidth="1"/>
    <col min="14062" max="14062" width="18.140625" style="32" customWidth="1"/>
    <col min="14063" max="14063" width="44.42578125" style="32" bestFit="1" customWidth="1"/>
    <col min="14064" max="14064" width="11.140625" style="32" bestFit="1" customWidth="1"/>
    <col min="14065" max="14094" width="9" style="32"/>
    <col min="14095" max="14095" width="9.28515625" style="32" bestFit="1" customWidth="1"/>
    <col min="14096" max="14096" width="9" style="32"/>
    <col min="14097" max="14097" width="9.28515625" style="32" bestFit="1" customWidth="1"/>
    <col min="14098" max="14098" width="9" style="32"/>
    <col min="14099" max="14100" width="10.28515625" style="32" bestFit="1" customWidth="1"/>
    <col min="14101" max="14101" width="9.28515625" style="32" bestFit="1" customWidth="1"/>
    <col min="14102" max="14315" width="9" style="32"/>
    <col min="14316" max="14316" width="3.28515625" style="32" customWidth="1"/>
    <col min="14317" max="14317" width="75.7109375" style="32" customWidth="1"/>
    <col min="14318" max="14318" width="18.140625" style="32" customWidth="1"/>
    <col min="14319" max="14319" width="44.42578125" style="32" bestFit="1" customWidth="1"/>
    <col min="14320" max="14320" width="11.140625" style="32" bestFit="1" customWidth="1"/>
    <col min="14321" max="14350" width="9" style="32"/>
    <col min="14351" max="14351" width="9.28515625" style="32" bestFit="1" customWidth="1"/>
    <col min="14352" max="14352" width="9" style="32"/>
    <col min="14353" max="14353" width="9.28515625" style="32" bestFit="1" customWidth="1"/>
    <col min="14354" max="14354" width="9" style="32"/>
    <col min="14355" max="14356" width="10.28515625" style="32" bestFit="1" customWidth="1"/>
    <col min="14357" max="14357" width="9.28515625" style="32" bestFit="1" customWidth="1"/>
    <col min="14358" max="14571" width="9" style="32"/>
    <col min="14572" max="14572" width="3.28515625" style="32" customWidth="1"/>
    <col min="14573" max="14573" width="75.7109375" style="32" customWidth="1"/>
    <col min="14574" max="14574" width="18.140625" style="32" customWidth="1"/>
    <col min="14575" max="14575" width="44.42578125" style="32" bestFit="1" customWidth="1"/>
    <col min="14576" max="14576" width="11.140625" style="32" bestFit="1" customWidth="1"/>
    <col min="14577" max="14606" width="9" style="32"/>
    <col min="14607" max="14607" width="9.28515625" style="32" bestFit="1" customWidth="1"/>
    <col min="14608" max="14608" width="9" style="32"/>
    <col min="14609" max="14609" width="9.28515625" style="32" bestFit="1" customWidth="1"/>
    <col min="14610" max="14610" width="9" style="32"/>
    <col min="14611" max="14612" width="10.28515625" style="32" bestFit="1" customWidth="1"/>
    <col min="14613" max="14613" width="9.28515625" style="32" bestFit="1" customWidth="1"/>
    <col min="14614" max="14827" width="9" style="32"/>
    <col min="14828" max="14828" width="3.28515625" style="32" customWidth="1"/>
    <col min="14829" max="14829" width="75.7109375" style="32" customWidth="1"/>
    <col min="14830" max="14830" width="18.140625" style="32" customWidth="1"/>
    <col min="14831" max="14831" width="44.42578125" style="32" bestFit="1" customWidth="1"/>
    <col min="14832" max="14832" width="11.140625" style="32" bestFit="1" customWidth="1"/>
    <col min="14833" max="14862" width="9" style="32"/>
    <col min="14863" max="14863" width="9.28515625" style="32" bestFit="1" customWidth="1"/>
    <col min="14864" max="14864" width="9" style="32"/>
    <col min="14865" max="14865" width="9.28515625" style="32" bestFit="1" customWidth="1"/>
    <col min="14866" max="14866" width="9" style="32"/>
    <col min="14867" max="14868" width="10.28515625" style="32" bestFit="1" customWidth="1"/>
    <col min="14869" max="14869" width="9.28515625" style="32" bestFit="1" customWidth="1"/>
    <col min="14870" max="15083" width="9" style="32"/>
    <col min="15084" max="15084" width="3.28515625" style="32" customWidth="1"/>
    <col min="15085" max="15085" width="75.7109375" style="32" customWidth="1"/>
    <col min="15086" max="15086" width="18.140625" style="32" customWidth="1"/>
    <col min="15087" max="15087" width="44.42578125" style="32" bestFit="1" customWidth="1"/>
    <col min="15088" max="15088" width="11.140625" style="32" bestFit="1" customWidth="1"/>
    <col min="15089" max="15118" width="9" style="32"/>
    <col min="15119" max="15119" width="9.28515625" style="32" bestFit="1" customWidth="1"/>
    <col min="15120" max="15120" width="9" style="32"/>
    <col min="15121" max="15121" width="9.28515625" style="32" bestFit="1" customWidth="1"/>
    <col min="15122" max="15122" width="9" style="32"/>
    <col min="15123" max="15124" width="10.28515625" style="32" bestFit="1" customWidth="1"/>
    <col min="15125" max="15125" width="9.28515625" style="32" bestFit="1" customWidth="1"/>
    <col min="15126" max="15339" width="9" style="32"/>
    <col min="15340" max="15340" width="3.28515625" style="32" customWidth="1"/>
    <col min="15341" max="15341" width="75.7109375" style="32" customWidth="1"/>
    <col min="15342" max="15342" width="18.140625" style="32" customWidth="1"/>
    <col min="15343" max="15343" width="44.42578125" style="32" bestFit="1" customWidth="1"/>
    <col min="15344" max="15344" width="11.140625" style="32" bestFit="1" customWidth="1"/>
    <col min="15345" max="15374" width="9" style="32"/>
    <col min="15375" max="15375" width="9.28515625" style="32" bestFit="1" customWidth="1"/>
    <col min="15376" max="15376" width="9" style="32"/>
    <col min="15377" max="15377" width="9.28515625" style="32" bestFit="1" customWidth="1"/>
    <col min="15378" max="15378" width="9" style="32"/>
    <col min="15379" max="15380" width="10.28515625" style="32" bestFit="1" customWidth="1"/>
    <col min="15381" max="15381" width="9.28515625" style="32" bestFit="1" customWidth="1"/>
    <col min="15382" max="15595" width="9" style="32"/>
    <col min="15596" max="15596" width="3.28515625" style="32" customWidth="1"/>
    <col min="15597" max="15597" width="75.7109375" style="32" customWidth="1"/>
    <col min="15598" max="15598" width="18.140625" style="32" customWidth="1"/>
    <col min="15599" max="15599" width="44.42578125" style="32" bestFit="1" customWidth="1"/>
    <col min="15600" max="15600" width="11.140625" style="32" bestFit="1" customWidth="1"/>
    <col min="15601" max="15630" width="9" style="32"/>
    <col min="15631" max="15631" width="9.28515625" style="32" bestFit="1" customWidth="1"/>
    <col min="15632" max="15632" width="9" style="32"/>
    <col min="15633" max="15633" width="9.28515625" style="32" bestFit="1" customWidth="1"/>
    <col min="15634" max="15634" width="9" style="32"/>
    <col min="15635" max="15636" width="10.28515625" style="32" bestFit="1" customWidth="1"/>
    <col min="15637" max="15637" width="9.28515625" style="32" bestFit="1" customWidth="1"/>
    <col min="15638" max="15851" width="9" style="32"/>
    <col min="15852" max="15852" width="3.28515625" style="32" customWidth="1"/>
    <col min="15853" max="15853" width="75.7109375" style="32" customWidth="1"/>
    <col min="15854" max="15854" width="18.140625" style="32" customWidth="1"/>
    <col min="15855" max="15855" width="44.42578125" style="32" bestFit="1" customWidth="1"/>
    <col min="15856" max="15856" width="11.140625" style="32" bestFit="1" customWidth="1"/>
    <col min="15857" max="15886" width="9" style="32"/>
    <col min="15887" max="15887" width="9.28515625" style="32" bestFit="1" customWidth="1"/>
    <col min="15888" max="15888" width="9" style="32"/>
    <col min="15889" max="15889" width="9.28515625" style="32" bestFit="1" customWidth="1"/>
    <col min="15890" max="15890" width="9" style="32"/>
    <col min="15891" max="15892" width="10.28515625" style="32" bestFit="1" customWidth="1"/>
    <col min="15893" max="15893" width="9.28515625" style="32" bestFit="1" customWidth="1"/>
    <col min="15894" max="16107" width="9" style="32"/>
    <col min="16108" max="16108" width="3.28515625" style="32" customWidth="1"/>
    <col min="16109" max="16109" width="75.7109375" style="32" customWidth="1"/>
    <col min="16110" max="16110" width="18.140625" style="32" customWidth="1"/>
    <col min="16111" max="16111" width="44.42578125" style="32" bestFit="1" customWidth="1"/>
    <col min="16112" max="16112" width="11.140625" style="32" bestFit="1" customWidth="1"/>
    <col min="16113" max="16142" width="9" style="32"/>
    <col min="16143" max="16143" width="9.28515625" style="32" bestFit="1" customWidth="1"/>
    <col min="16144" max="16144" width="9" style="32"/>
    <col min="16145" max="16145" width="9.28515625" style="32" bestFit="1" customWidth="1"/>
    <col min="16146" max="16146" width="9" style="32"/>
    <col min="16147" max="16148" width="10.28515625" style="32" bestFit="1" customWidth="1"/>
    <col min="16149" max="16149" width="9.28515625" style="32" bestFit="1" customWidth="1"/>
    <col min="16150" max="16384" width="9" style="32"/>
  </cols>
  <sheetData>
    <row r="1" spans="1:8" s="31" customFormat="1">
      <c r="A1" s="62"/>
      <c r="B1" s="258" t="s">
        <v>63</v>
      </c>
      <c r="C1" s="258"/>
      <c r="D1" s="258"/>
      <c r="E1" s="258"/>
      <c r="F1" s="258"/>
    </row>
    <row r="2" spans="1:8" ht="13.5" customHeight="1">
      <c r="A2" s="63"/>
      <c r="B2" s="259"/>
      <c r="C2" s="259"/>
      <c r="D2" s="259"/>
      <c r="E2" s="259"/>
      <c r="F2" s="259"/>
    </row>
    <row r="3" spans="1:8">
      <c r="A3" s="63"/>
      <c r="B3" s="242" t="s">
        <v>15</v>
      </c>
      <c r="C3" s="243" t="s">
        <v>64</v>
      </c>
      <c r="D3" s="243" t="s">
        <v>77</v>
      </c>
      <c r="E3" s="243" t="s">
        <v>1426</v>
      </c>
      <c r="F3" s="243" t="s">
        <v>6</v>
      </c>
    </row>
    <row r="4" spans="1:8">
      <c r="A4" s="63"/>
      <c r="B4" s="261">
        <v>1</v>
      </c>
      <c r="C4" s="263" t="s">
        <v>1427</v>
      </c>
      <c r="D4" s="84" t="s">
        <v>78</v>
      </c>
      <c r="E4" s="59">
        <v>91363898.579999998</v>
      </c>
      <c r="F4" s="204">
        <v>0</v>
      </c>
      <c r="H4" s="33"/>
    </row>
    <row r="5" spans="1:8" ht="30">
      <c r="A5" s="63"/>
      <c r="B5" s="262"/>
      <c r="C5" s="264"/>
      <c r="D5" s="86" t="s">
        <v>80</v>
      </c>
      <c r="E5" s="59">
        <v>200000</v>
      </c>
      <c r="F5" s="204">
        <v>0</v>
      </c>
      <c r="H5" s="33"/>
    </row>
    <row r="6" spans="1:8">
      <c r="A6" s="63"/>
      <c r="B6" s="262"/>
      <c r="C6" s="264"/>
      <c r="D6" s="86" t="s">
        <v>79</v>
      </c>
      <c r="E6" s="59">
        <v>1000000</v>
      </c>
      <c r="F6" s="204">
        <v>0</v>
      </c>
      <c r="H6" s="33"/>
    </row>
    <row r="7" spans="1:8" ht="45">
      <c r="A7" s="63"/>
      <c r="B7" s="262"/>
      <c r="C7" s="264"/>
      <c r="D7" s="170" t="s">
        <v>1442</v>
      </c>
      <c r="E7" s="59">
        <v>50000</v>
      </c>
      <c r="F7" s="204">
        <v>0</v>
      </c>
      <c r="H7" s="33"/>
    </row>
    <row r="8" spans="1:8" ht="45">
      <c r="A8" s="63"/>
      <c r="B8" s="262"/>
      <c r="C8" s="264"/>
      <c r="D8" s="171" t="s">
        <v>1443</v>
      </c>
      <c r="E8" s="59">
        <v>50000</v>
      </c>
      <c r="F8" s="204">
        <v>0</v>
      </c>
      <c r="H8" s="33"/>
    </row>
    <row r="9" spans="1:8" ht="135">
      <c r="A9" s="63"/>
      <c r="B9" s="262"/>
      <c r="C9" s="264"/>
      <c r="D9" s="172" t="s">
        <v>1467</v>
      </c>
      <c r="E9" s="59">
        <v>4000000</v>
      </c>
      <c r="F9" s="204">
        <v>0</v>
      </c>
      <c r="H9" s="33"/>
    </row>
    <row r="10" spans="1:8" ht="30">
      <c r="A10" s="63"/>
      <c r="B10" s="262"/>
      <c r="C10" s="264"/>
      <c r="D10" s="185" t="s">
        <v>81</v>
      </c>
      <c r="E10" s="59">
        <v>100000</v>
      </c>
      <c r="F10" s="204">
        <v>0</v>
      </c>
      <c r="H10" s="33"/>
    </row>
    <row r="11" spans="1:8">
      <c r="A11" s="63"/>
      <c r="B11" s="265">
        <v>2</v>
      </c>
      <c r="C11" s="263" t="s">
        <v>1428</v>
      </c>
      <c r="D11" s="84" t="s">
        <v>78</v>
      </c>
      <c r="E11" s="59">
        <v>30223478.52</v>
      </c>
      <c r="F11" s="204">
        <v>0</v>
      </c>
    </row>
    <row r="12" spans="1:8" ht="30">
      <c r="A12" s="63"/>
      <c r="B12" s="266"/>
      <c r="C12" s="264"/>
      <c r="D12" s="86" t="s">
        <v>80</v>
      </c>
      <c r="E12" s="59">
        <v>100000</v>
      </c>
      <c r="F12" s="204">
        <v>0</v>
      </c>
    </row>
    <row r="13" spans="1:8">
      <c r="A13" s="63"/>
      <c r="B13" s="266"/>
      <c r="C13" s="264"/>
      <c r="D13" s="86" t="s">
        <v>79</v>
      </c>
      <c r="E13" s="59">
        <v>500000</v>
      </c>
      <c r="F13" s="204">
        <v>0</v>
      </c>
    </row>
    <row r="14" spans="1:8" ht="30">
      <c r="A14" s="63"/>
      <c r="B14" s="266"/>
      <c r="C14" s="264"/>
      <c r="D14" s="171" t="s">
        <v>1444</v>
      </c>
      <c r="E14" s="59">
        <v>100000</v>
      </c>
      <c r="F14" s="204">
        <v>0</v>
      </c>
    </row>
    <row r="15" spans="1:8">
      <c r="A15" s="63"/>
      <c r="B15" s="265">
        <v>3</v>
      </c>
      <c r="C15" s="263" t="s">
        <v>1405</v>
      </c>
      <c r="D15" s="84" t="s">
        <v>78</v>
      </c>
      <c r="E15" s="59">
        <v>8579896.9800000004</v>
      </c>
      <c r="F15" s="204">
        <v>0</v>
      </c>
    </row>
    <row r="16" spans="1:8" ht="30">
      <c r="A16" s="63"/>
      <c r="B16" s="266"/>
      <c r="C16" s="264"/>
      <c r="D16" s="86" t="s">
        <v>80</v>
      </c>
      <c r="E16" s="59">
        <v>100000</v>
      </c>
      <c r="F16" s="204">
        <v>0</v>
      </c>
    </row>
    <row r="17" spans="1:8">
      <c r="A17" s="63"/>
      <c r="B17" s="266"/>
      <c r="C17" s="264"/>
      <c r="D17" s="86" t="s">
        <v>79</v>
      </c>
      <c r="E17" s="59">
        <v>500000</v>
      </c>
      <c r="F17" s="204">
        <v>0</v>
      </c>
    </row>
    <row r="18" spans="1:8" ht="30">
      <c r="A18" s="63"/>
      <c r="B18" s="266"/>
      <c r="C18" s="264"/>
      <c r="D18" s="171" t="s">
        <v>1444</v>
      </c>
      <c r="E18" s="169">
        <v>100000</v>
      </c>
      <c r="F18" s="205"/>
    </row>
    <row r="19" spans="1:8" ht="60">
      <c r="A19" s="63"/>
      <c r="B19" s="266"/>
      <c r="C19" s="264"/>
      <c r="D19" s="171" t="s">
        <v>1430</v>
      </c>
      <c r="E19" s="59">
        <v>8579896.9800000004</v>
      </c>
      <c r="F19" s="204">
        <v>0</v>
      </c>
      <c r="G19" s="184"/>
      <c r="H19" s="184"/>
    </row>
    <row r="20" spans="1:8">
      <c r="A20" s="63"/>
      <c r="B20" s="265">
        <v>4</v>
      </c>
      <c r="C20" s="263" t="s">
        <v>1406</v>
      </c>
      <c r="D20" s="84" t="s">
        <v>1429</v>
      </c>
      <c r="E20" s="59">
        <v>8647929.1500000004</v>
      </c>
      <c r="F20" s="204">
        <v>0</v>
      </c>
    </row>
    <row r="21" spans="1:8" ht="30">
      <c r="A21" s="63"/>
      <c r="B21" s="266"/>
      <c r="C21" s="264"/>
      <c r="D21" s="86" t="s">
        <v>80</v>
      </c>
      <c r="E21" s="59">
        <v>100000</v>
      </c>
      <c r="F21" s="204">
        <v>0</v>
      </c>
    </row>
    <row r="22" spans="1:8">
      <c r="A22" s="63"/>
      <c r="B22" s="266"/>
      <c r="C22" s="264"/>
      <c r="D22" s="86" t="s">
        <v>79</v>
      </c>
      <c r="E22" s="59">
        <v>500000</v>
      </c>
      <c r="F22" s="204">
        <v>0</v>
      </c>
    </row>
    <row r="23" spans="1:8" ht="30">
      <c r="A23" s="63"/>
      <c r="B23" s="266"/>
      <c r="C23" s="264"/>
      <c r="D23" s="171" t="s">
        <v>1444</v>
      </c>
      <c r="E23" s="59">
        <v>100000</v>
      </c>
      <c r="F23" s="204">
        <v>0</v>
      </c>
    </row>
    <row r="24" spans="1:8">
      <c r="A24" s="63"/>
      <c r="B24" s="265">
        <v>5</v>
      </c>
      <c r="C24" s="263" t="s">
        <v>1407</v>
      </c>
      <c r="D24" s="84" t="s">
        <v>78</v>
      </c>
      <c r="E24" s="59">
        <v>2298348.3199999998</v>
      </c>
      <c r="F24" s="204">
        <v>0</v>
      </c>
    </row>
    <row r="25" spans="1:8" ht="30">
      <c r="A25" s="63"/>
      <c r="B25" s="266"/>
      <c r="C25" s="264"/>
      <c r="D25" s="86" t="s">
        <v>80</v>
      </c>
      <c r="E25" s="59">
        <v>50000</v>
      </c>
      <c r="F25" s="204">
        <v>0</v>
      </c>
    </row>
    <row r="26" spans="1:8">
      <c r="A26" s="63"/>
      <c r="B26" s="266"/>
      <c r="C26" s="264"/>
      <c r="D26" s="86" t="s">
        <v>79</v>
      </c>
      <c r="E26" s="59">
        <v>100000</v>
      </c>
      <c r="F26" s="204">
        <v>0</v>
      </c>
    </row>
    <row r="27" spans="1:8" ht="30">
      <c r="A27" s="63"/>
      <c r="B27" s="266"/>
      <c r="C27" s="264"/>
      <c r="D27" s="171" t="s">
        <v>1444</v>
      </c>
      <c r="E27" s="59">
        <v>50000</v>
      </c>
      <c r="F27" s="204">
        <v>0</v>
      </c>
    </row>
    <row r="28" spans="1:8" ht="68.25" customHeight="1">
      <c r="A28" s="63"/>
      <c r="B28" s="140">
        <v>6</v>
      </c>
      <c r="C28" s="141" t="s">
        <v>1409</v>
      </c>
      <c r="D28" s="84" t="s">
        <v>78</v>
      </c>
      <c r="E28" s="59">
        <v>150000</v>
      </c>
      <c r="F28" s="204">
        <v>0</v>
      </c>
    </row>
    <row r="29" spans="1:8">
      <c r="A29" s="63"/>
      <c r="B29" s="265">
        <v>7</v>
      </c>
      <c r="C29" s="263" t="s">
        <v>1408</v>
      </c>
      <c r="D29" s="84" t="s">
        <v>78</v>
      </c>
      <c r="E29" s="59">
        <v>36910</v>
      </c>
      <c r="F29" s="204">
        <v>0</v>
      </c>
    </row>
    <row r="30" spans="1:8" ht="30">
      <c r="A30" s="63"/>
      <c r="B30" s="266"/>
      <c r="C30" s="264"/>
      <c r="D30" s="86" t="s">
        <v>80</v>
      </c>
      <c r="E30" s="59">
        <v>5000</v>
      </c>
      <c r="F30" s="204">
        <v>0</v>
      </c>
    </row>
    <row r="31" spans="1:8">
      <c r="A31" s="63"/>
      <c r="B31" s="266"/>
      <c r="C31" s="264"/>
      <c r="D31" s="86" t="s">
        <v>79</v>
      </c>
      <c r="E31" s="59">
        <v>5000</v>
      </c>
      <c r="F31" s="204">
        <v>0</v>
      </c>
    </row>
    <row r="32" spans="1:8" ht="30">
      <c r="A32" s="63"/>
      <c r="B32" s="266"/>
      <c r="C32" s="264"/>
      <c r="D32" s="171" t="s">
        <v>1444</v>
      </c>
      <c r="E32" s="59">
        <v>5000</v>
      </c>
      <c r="F32" s="204">
        <v>0</v>
      </c>
    </row>
    <row r="33" spans="1:8" ht="97.5" customHeight="1">
      <c r="A33" s="63"/>
      <c r="B33" s="140">
        <v>8</v>
      </c>
      <c r="C33" s="141" t="s">
        <v>1431</v>
      </c>
      <c r="D33" s="84" t="s">
        <v>1445</v>
      </c>
      <c r="E33" s="59">
        <v>35000</v>
      </c>
      <c r="F33" s="204">
        <v>0</v>
      </c>
    </row>
    <row r="34" spans="1:8" ht="97.5" customHeight="1">
      <c r="A34" s="63"/>
      <c r="B34" s="173">
        <v>9</v>
      </c>
      <c r="C34" s="141" t="s">
        <v>1410</v>
      </c>
      <c r="D34" s="174" t="s">
        <v>1446</v>
      </c>
      <c r="E34" s="169">
        <v>35000</v>
      </c>
      <c r="F34" s="204">
        <v>0</v>
      </c>
    </row>
    <row r="35" spans="1:8" ht="90">
      <c r="A35" s="63"/>
      <c r="B35" s="60">
        <v>10</v>
      </c>
      <c r="C35" s="85" t="s">
        <v>1468</v>
      </c>
      <c r="D35" s="85" t="s">
        <v>1469</v>
      </c>
      <c r="E35" s="59">
        <v>20000</v>
      </c>
      <c r="F35" s="204">
        <v>0</v>
      </c>
    </row>
    <row r="36" spans="1:8">
      <c r="A36" s="63"/>
      <c r="B36" s="260" t="s">
        <v>16</v>
      </c>
      <c r="C36" s="260"/>
      <c r="D36" s="260"/>
      <c r="E36" s="260"/>
      <c r="F36" s="241">
        <f>SUM(F4:F35)</f>
        <v>0</v>
      </c>
    </row>
    <row r="37" spans="1:8">
      <c r="A37" s="63"/>
      <c r="B37" s="260" t="s">
        <v>17</v>
      </c>
      <c r="C37" s="260"/>
      <c r="D37" s="260"/>
      <c r="E37" s="260"/>
      <c r="F37" s="241">
        <f>SUM(F4:F35)</f>
        <v>0</v>
      </c>
    </row>
    <row r="38" spans="1:8">
      <c r="A38" s="63"/>
      <c r="B38" s="260" t="s">
        <v>18</v>
      </c>
      <c r="C38" s="260"/>
      <c r="D38" s="260"/>
      <c r="E38" s="260"/>
      <c r="F38" s="241">
        <f>SUM(F36:F37)</f>
        <v>0</v>
      </c>
    </row>
    <row r="39" spans="1:8">
      <c r="A39" s="63"/>
      <c r="B39" s="186"/>
      <c r="C39" s="186"/>
      <c r="D39" s="186"/>
      <c r="E39" s="110"/>
      <c r="F39" s="111"/>
    </row>
    <row r="40" spans="1:8">
      <c r="A40" s="63"/>
      <c r="B40" s="270" t="s">
        <v>1470</v>
      </c>
      <c r="C40" s="270"/>
      <c r="D40" s="270"/>
      <c r="E40" s="110"/>
      <c r="F40" s="111"/>
    </row>
    <row r="41" spans="1:8">
      <c r="A41" s="63"/>
      <c r="B41" s="187"/>
      <c r="C41" s="187"/>
      <c r="D41" s="187"/>
      <c r="E41" s="110"/>
      <c r="F41" s="111"/>
    </row>
    <row r="42" spans="1:8">
      <c r="A42" s="63"/>
      <c r="B42" s="277" t="s">
        <v>83</v>
      </c>
      <c r="C42" s="278"/>
      <c r="D42" s="279"/>
      <c r="E42" s="117"/>
      <c r="F42" s="117"/>
      <c r="G42" s="117"/>
      <c r="H42" s="115"/>
    </row>
    <row r="43" spans="1:8">
      <c r="A43" s="63"/>
      <c r="B43" s="283" t="s">
        <v>1411</v>
      </c>
      <c r="C43" s="284"/>
      <c r="D43" s="285"/>
      <c r="E43" s="188"/>
      <c r="F43" s="115"/>
      <c r="G43" s="115"/>
      <c r="H43" s="115"/>
    </row>
    <row r="44" spans="1:8" ht="27.75" customHeight="1">
      <c r="A44" s="63"/>
      <c r="B44" s="271" t="s">
        <v>1447</v>
      </c>
      <c r="C44" s="272"/>
      <c r="D44" s="273"/>
      <c r="E44" s="189"/>
      <c r="F44" s="116"/>
      <c r="G44" s="116"/>
      <c r="H44" s="116"/>
    </row>
    <row r="45" spans="1:8" ht="31.5" customHeight="1">
      <c r="A45" s="63"/>
      <c r="B45" s="280" t="s">
        <v>1461</v>
      </c>
      <c r="C45" s="281"/>
      <c r="D45" s="282"/>
      <c r="E45" s="200"/>
      <c r="F45" s="116"/>
      <c r="G45" s="116"/>
      <c r="H45" s="116"/>
    </row>
    <row r="46" spans="1:8">
      <c r="A46" s="63"/>
      <c r="B46" s="110"/>
      <c r="C46" s="110"/>
      <c r="D46" s="110"/>
      <c r="E46" s="110"/>
      <c r="F46" s="111"/>
    </row>
    <row r="47" spans="1:8">
      <c r="A47" s="63"/>
      <c r="B47" s="274" t="s">
        <v>82</v>
      </c>
      <c r="C47" s="275"/>
      <c r="D47" s="276"/>
      <c r="E47" s="110"/>
      <c r="F47" s="111"/>
    </row>
    <row r="48" spans="1:8" ht="29.25" customHeight="1">
      <c r="A48" s="63"/>
      <c r="B48" s="267" t="s">
        <v>69</v>
      </c>
      <c r="C48" s="268"/>
      <c r="D48" s="269"/>
      <c r="E48" s="190"/>
      <c r="F48" s="111"/>
    </row>
    <row r="49" spans="1:6" s="34" customFormat="1">
      <c r="A49" s="64"/>
      <c r="B49" s="112"/>
      <c r="C49" s="112"/>
      <c r="D49" s="112"/>
      <c r="E49" s="61"/>
      <c r="F49" s="61"/>
    </row>
    <row r="50" spans="1:6" ht="37.5" customHeight="1">
      <c r="A50" s="63"/>
      <c r="B50" s="255" t="s">
        <v>68</v>
      </c>
      <c r="C50" s="256"/>
      <c r="D50" s="257"/>
      <c r="E50" s="133"/>
      <c r="F50" s="133"/>
    </row>
    <row r="51" spans="1:6">
      <c r="A51" s="63"/>
      <c r="B51" s="98"/>
      <c r="C51" s="98"/>
      <c r="D51" s="98"/>
      <c r="E51" s="98"/>
      <c r="F51" s="98"/>
    </row>
    <row r="52" spans="1:6">
      <c r="B52" s="87"/>
      <c r="C52" s="87"/>
      <c r="D52" s="87"/>
      <c r="E52" s="87"/>
      <c r="F52" s="99"/>
    </row>
    <row r="53" spans="1:6">
      <c r="B53" s="87" t="s">
        <v>66</v>
      </c>
      <c r="C53" s="87"/>
      <c r="D53" s="87"/>
      <c r="E53" s="87"/>
      <c r="F53" s="99"/>
    </row>
    <row r="54" spans="1:6">
      <c r="B54" s="87"/>
      <c r="C54" s="87"/>
      <c r="D54" s="90" t="s">
        <v>67</v>
      </c>
      <c r="E54" s="87"/>
      <c r="F54" s="99"/>
    </row>
    <row r="55" spans="1:6">
      <c r="B55" s="87"/>
      <c r="C55" s="87"/>
      <c r="D55" s="87"/>
      <c r="E55" s="87"/>
      <c r="F55" s="99"/>
    </row>
    <row r="56" spans="1:6">
      <c r="B56" s="97"/>
      <c r="C56" s="97"/>
      <c r="D56" s="87"/>
      <c r="E56" s="87"/>
      <c r="F56" s="92"/>
    </row>
    <row r="57" spans="1:6">
      <c r="B57" s="87"/>
      <c r="C57" s="87"/>
      <c r="D57" s="87"/>
      <c r="E57" s="87"/>
      <c r="F57" s="100"/>
    </row>
    <row r="58" spans="1:6">
      <c r="B58" s="87" t="s">
        <v>1471</v>
      </c>
      <c r="C58" s="87"/>
      <c r="D58" s="87"/>
      <c r="E58" s="87"/>
      <c r="F58" s="100"/>
    </row>
    <row r="59" spans="1:6">
      <c r="B59" s="87"/>
      <c r="C59" s="87"/>
      <c r="D59" s="87"/>
      <c r="E59" s="87"/>
      <c r="F59" s="100"/>
    </row>
    <row r="60" spans="1:6">
      <c r="B60" s="87"/>
      <c r="C60" s="87"/>
      <c r="D60" s="103"/>
      <c r="E60" s="87"/>
      <c r="F60" s="100"/>
    </row>
    <row r="61" spans="1:6">
      <c r="B61" s="97"/>
      <c r="C61" s="97"/>
      <c r="D61" s="103"/>
      <c r="E61" s="87"/>
      <c r="F61" s="100"/>
    </row>
    <row r="62" spans="1:6">
      <c r="B62" s="66"/>
      <c r="C62" s="66"/>
      <c r="D62" s="66"/>
      <c r="E62" s="73"/>
      <c r="F62" s="66"/>
    </row>
    <row r="84" spans="2:6">
      <c r="B84" s="37"/>
      <c r="C84" s="38"/>
      <c r="D84" s="38"/>
      <c r="E84" s="39"/>
      <c r="F84" s="39"/>
    </row>
    <row r="85" spans="2:6">
      <c r="B85" s="37"/>
      <c r="C85" s="38"/>
      <c r="D85" s="38"/>
      <c r="E85" s="40"/>
      <c r="F85" s="40"/>
    </row>
    <row r="86" spans="2:6">
      <c r="B86" s="37"/>
      <c r="C86" s="38"/>
      <c r="D86" s="38"/>
      <c r="E86" s="40"/>
      <c r="F86" s="40"/>
    </row>
    <row r="87" spans="2:6">
      <c r="B87" s="37"/>
      <c r="C87" s="38"/>
      <c r="D87" s="38"/>
      <c r="E87" s="40"/>
      <c r="F87" s="40"/>
    </row>
    <row r="88" spans="2:6">
      <c r="B88" s="37"/>
      <c r="C88" s="38"/>
      <c r="D88" s="38"/>
      <c r="E88" s="40"/>
      <c r="F88" s="40"/>
    </row>
    <row r="89" spans="2:6">
      <c r="B89" s="37"/>
      <c r="C89" s="38"/>
      <c r="D89" s="38"/>
      <c r="E89" s="40"/>
      <c r="F89" s="40"/>
    </row>
    <row r="90" spans="2:6">
      <c r="B90" s="37"/>
      <c r="C90" s="38"/>
      <c r="D90" s="38"/>
      <c r="E90" s="40"/>
      <c r="F90" s="40"/>
    </row>
    <row r="91" spans="2:6">
      <c r="B91" s="37"/>
      <c r="C91" s="41"/>
      <c r="D91" s="41"/>
      <c r="E91" s="40"/>
      <c r="F91" s="40"/>
    </row>
    <row r="92" spans="2:6">
      <c r="B92" s="37"/>
      <c r="C92" s="38"/>
      <c r="D92" s="38"/>
      <c r="E92" s="40"/>
      <c r="F92" s="40"/>
    </row>
    <row r="93" spans="2:6">
      <c r="B93" s="37"/>
      <c r="C93" s="38"/>
      <c r="D93" s="38"/>
      <c r="E93" s="40"/>
      <c r="F93" s="40"/>
    </row>
    <row r="94" spans="2:6">
      <c r="B94" s="37"/>
      <c r="C94" s="42"/>
      <c r="D94" s="42"/>
      <c r="E94" s="40"/>
      <c r="F94" s="40"/>
    </row>
    <row r="95" spans="2:6">
      <c r="B95" s="37"/>
      <c r="C95" s="43"/>
      <c r="D95" s="43"/>
      <c r="E95" s="40"/>
      <c r="F95" s="40"/>
    </row>
    <row r="96" spans="2:6">
      <c r="B96" s="37"/>
      <c r="C96" s="38"/>
      <c r="D96" s="38"/>
      <c r="E96" s="40"/>
      <c r="F96" s="40"/>
    </row>
    <row r="97" spans="2:6">
      <c r="B97" s="37"/>
      <c r="C97" s="38"/>
      <c r="D97" s="38"/>
      <c r="E97" s="40"/>
      <c r="F97" s="40"/>
    </row>
    <row r="98" spans="2:6">
      <c r="B98" s="37"/>
      <c r="C98" s="38"/>
      <c r="D98" s="38"/>
      <c r="E98" s="40"/>
      <c r="F98" s="40"/>
    </row>
    <row r="99" spans="2:6">
      <c r="B99" s="37"/>
      <c r="C99" s="38"/>
      <c r="D99" s="38"/>
      <c r="E99" s="40"/>
      <c r="F99" s="40"/>
    </row>
    <row r="100" spans="2:6">
      <c r="B100" s="37"/>
      <c r="C100" s="38"/>
      <c r="D100" s="38"/>
      <c r="E100" s="40"/>
      <c r="F100" s="40"/>
    </row>
    <row r="101" spans="2:6">
      <c r="B101" s="37"/>
      <c r="C101" s="38"/>
      <c r="D101" s="38"/>
      <c r="E101" s="40"/>
      <c r="F101" s="40"/>
    </row>
    <row r="102" spans="2:6">
      <c r="B102" s="37"/>
      <c r="C102" s="41"/>
      <c r="D102" s="41"/>
      <c r="E102" s="40"/>
      <c r="F102" s="40"/>
    </row>
    <row r="103" spans="2:6">
      <c r="B103" s="37"/>
      <c r="C103" s="38"/>
      <c r="D103" s="38"/>
      <c r="E103" s="40"/>
      <c r="F103" s="40"/>
    </row>
    <row r="104" spans="2:6">
      <c r="B104" s="37"/>
      <c r="C104" s="38"/>
      <c r="D104" s="38"/>
      <c r="E104" s="40"/>
      <c r="F104" s="40"/>
    </row>
    <row r="105" spans="2:6">
      <c r="B105" s="37"/>
      <c r="C105" s="42"/>
      <c r="D105" s="42"/>
      <c r="E105" s="40"/>
      <c r="F105" s="40"/>
    </row>
    <row r="106" spans="2:6">
      <c r="B106" s="37"/>
      <c r="C106" s="43"/>
      <c r="D106" s="43"/>
      <c r="E106" s="40"/>
      <c r="F106" s="40"/>
    </row>
    <row r="107" spans="2:6">
      <c r="B107" s="37"/>
      <c r="C107" s="38"/>
      <c r="D107" s="38"/>
      <c r="E107" s="40"/>
      <c r="F107" s="40"/>
    </row>
    <row r="108" spans="2:6">
      <c r="B108" s="37"/>
      <c r="C108" s="38"/>
      <c r="D108" s="38"/>
      <c r="E108" s="40"/>
      <c r="F108" s="40"/>
    </row>
    <row r="109" spans="2:6">
      <c r="B109" s="37"/>
      <c r="C109" s="41"/>
      <c r="D109" s="41"/>
      <c r="E109" s="40"/>
      <c r="F109" s="40"/>
    </row>
    <row r="110" spans="2:6">
      <c r="B110" s="37"/>
      <c r="C110" s="38"/>
      <c r="D110" s="38"/>
      <c r="E110" s="40"/>
      <c r="F110" s="40"/>
    </row>
    <row r="111" spans="2:6">
      <c r="B111" s="37"/>
      <c r="C111" s="38"/>
      <c r="D111" s="38"/>
      <c r="E111" s="40"/>
      <c r="F111" s="40"/>
    </row>
    <row r="112" spans="2:6">
      <c r="B112" s="37"/>
      <c r="C112" s="42"/>
      <c r="D112" s="42"/>
      <c r="E112" s="40"/>
      <c r="F112" s="40"/>
    </row>
    <row r="113" spans="2:6">
      <c r="B113" s="37"/>
      <c r="C113" s="43"/>
      <c r="D113" s="43"/>
      <c r="E113" s="40"/>
      <c r="F113" s="40"/>
    </row>
    <row r="114" spans="2:6">
      <c r="B114" s="37"/>
      <c r="C114" s="38"/>
      <c r="D114" s="38"/>
      <c r="E114" s="40"/>
      <c r="F114" s="40"/>
    </row>
    <row r="115" spans="2:6">
      <c r="B115" s="37"/>
      <c r="C115" s="38"/>
      <c r="D115" s="38"/>
      <c r="E115" s="40"/>
      <c r="F115" s="40"/>
    </row>
    <row r="116" spans="2:6">
      <c r="B116" s="37"/>
      <c r="C116" s="38"/>
      <c r="D116" s="38"/>
      <c r="E116" s="40"/>
      <c r="F116" s="40"/>
    </row>
    <row r="117" spans="2:6">
      <c r="B117" s="37"/>
      <c r="C117" s="38"/>
      <c r="D117" s="38"/>
      <c r="E117" s="40"/>
      <c r="F117" s="40"/>
    </row>
    <row r="118" spans="2:6">
      <c r="B118" s="37"/>
      <c r="C118" s="38"/>
      <c r="D118" s="38"/>
      <c r="E118" s="40"/>
      <c r="F118" s="40"/>
    </row>
    <row r="119" spans="2:6">
      <c r="B119" s="37"/>
      <c r="C119" s="38"/>
      <c r="D119" s="38"/>
      <c r="E119" s="40"/>
      <c r="F119" s="40"/>
    </row>
    <row r="120" spans="2:6">
      <c r="B120" s="37"/>
      <c r="C120" s="41"/>
      <c r="D120" s="41"/>
      <c r="E120" s="40"/>
      <c r="F120" s="40"/>
    </row>
    <row r="121" spans="2:6">
      <c r="B121" s="37"/>
      <c r="C121" s="38"/>
      <c r="D121" s="38"/>
      <c r="E121" s="40"/>
      <c r="F121" s="40"/>
    </row>
    <row r="122" spans="2:6">
      <c r="B122" s="37"/>
      <c r="C122" s="38"/>
      <c r="D122" s="38"/>
      <c r="E122" s="40"/>
      <c r="F122" s="40"/>
    </row>
    <row r="123" spans="2:6">
      <c r="B123" s="37"/>
      <c r="C123" s="42"/>
      <c r="D123" s="42"/>
      <c r="E123" s="40"/>
      <c r="F123" s="40"/>
    </row>
    <row r="124" spans="2:6">
      <c r="B124" s="37"/>
      <c r="C124" s="43"/>
      <c r="D124" s="43"/>
      <c r="E124" s="40"/>
      <c r="F124" s="40"/>
    </row>
    <row r="125" spans="2:6">
      <c r="B125" s="37"/>
      <c r="C125" s="38"/>
      <c r="D125" s="38"/>
      <c r="E125" s="40"/>
      <c r="F125" s="40"/>
    </row>
    <row r="126" spans="2:6">
      <c r="B126" s="37"/>
      <c r="C126" s="38"/>
      <c r="D126" s="38"/>
      <c r="E126" s="40"/>
      <c r="F126" s="40"/>
    </row>
    <row r="127" spans="2:6">
      <c r="B127" s="37"/>
      <c r="C127" s="41"/>
      <c r="D127" s="41"/>
      <c r="E127" s="40"/>
      <c r="F127" s="40"/>
    </row>
    <row r="128" spans="2:6">
      <c r="B128" s="37"/>
      <c r="C128" s="38"/>
      <c r="D128" s="38"/>
      <c r="E128" s="40"/>
      <c r="F128" s="40"/>
    </row>
    <row r="129" spans="2:6">
      <c r="B129" s="37"/>
      <c r="C129" s="38"/>
      <c r="D129" s="38"/>
      <c r="E129" s="40"/>
      <c r="F129" s="40"/>
    </row>
    <row r="130" spans="2:6">
      <c r="B130" s="37"/>
      <c r="C130" s="42"/>
      <c r="D130" s="42"/>
      <c r="E130" s="40"/>
      <c r="F130" s="40"/>
    </row>
    <row r="131" spans="2:6">
      <c r="B131" s="37"/>
      <c r="C131" s="43"/>
      <c r="D131" s="43"/>
      <c r="E131" s="40"/>
      <c r="F131" s="40"/>
    </row>
    <row r="132" spans="2:6">
      <c r="B132" s="37"/>
      <c r="C132" s="38"/>
      <c r="D132" s="38"/>
      <c r="E132" s="40"/>
      <c r="F132" s="40"/>
    </row>
    <row r="133" spans="2:6">
      <c r="B133" s="37"/>
      <c r="C133" s="38"/>
      <c r="D133" s="38"/>
      <c r="E133" s="40"/>
      <c r="F133" s="40"/>
    </row>
    <row r="134" spans="2:6">
      <c r="B134" s="37"/>
      <c r="C134" s="38"/>
      <c r="D134" s="38"/>
      <c r="E134" s="40"/>
      <c r="F134" s="40"/>
    </row>
    <row r="135" spans="2:6">
      <c r="B135" s="37"/>
      <c r="C135" s="38"/>
      <c r="D135" s="38"/>
      <c r="E135" s="40"/>
      <c r="F135" s="40"/>
    </row>
    <row r="136" spans="2:6">
      <c r="B136" s="37"/>
      <c r="C136" s="38"/>
      <c r="D136" s="38"/>
      <c r="E136" s="40"/>
      <c r="F136" s="40"/>
    </row>
    <row r="137" spans="2:6">
      <c r="B137" s="37"/>
      <c r="C137" s="38"/>
      <c r="D137" s="38"/>
      <c r="E137" s="40"/>
      <c r="F137" s="40"/>
    </row>
    <row r="138" spans="2:6">
      <c r="B138" s="37"/>
      <c r="C138" s="38"/>
      <c r="D138" s="38"/>
      <c r="E138" s="40"/>
      <c r="F138" s="40"/>
    </row>
    <row r="139" spans="2:6">
      <c r="B139" s="37"/>
      <c r="C139" s="38"/>
      <c r="D139" s="38"/>
      <c r="E139" s="40"/>
      <c r="F139" s="40"/>
    </row>
    <row r="140" spans="2:6">
      <c r="B140" s="37"/>
      <c r="C140" s="38"/>
      <c r="D140" s="38"/>
      <c r="E140" s="40"/>
      <c r="F140" s="40"/>
    </row>
    <row r="141" spans="2:6">
      <c r="B141" s="37"/>
      <c r="C141" s="38"/>
      <c r="D141" s="38"/>
      <c r="E141" s="40"/>
      <c r="F141" s="40"/>
    </row>
    <row r="142" spans="2:6">
      <c r="B142" s="37"/>
      <c r="C142" s="38"/>
      <c r="D142" s="38"/>
      <c r="E142" s="40"/>
      <c r="F142" s="40"/>
    </row>
    <row r="143" spans="2:6">
      <c r="B143" s="37"/>
      <c r="C143" s="38"/>
      <c r="D143" s="38"/>
      <c r="E143" s="40"/>
      <c r="F143" s="40"/>
    </row>
    <row r="144" spans="2:6">
      <c r="B144" s="37"/>
      <c r="C144" s="38"/>
      <c r="D144" s="38"/>
      <c r="E144" s="40"/>
      <c r="F144" s="40"/>
    </row>
    <row r="145" spans="2:6">
      <c r="B145" s="37"/>
      <c r="C145" s="38"/>
      <c r="D145" s="38"/>
      <c r="E145" s="40"/>
      <c r="F145" s="40"/>
    </row>
    <row r="146" spans="2:6">
      <c r="B146" s="37"/>
      <c r="C146" s="38"/>
      <c r="D146" s="38"/>
      <c r="E146" s="40"/>
      <c r="F146" s="40"/>
    </row>
    <row r="147" spans="2:6">
      <c r="B147" s="37"/>
      <c r="C147" s="38"/>
      <c r="D147" s="38"/>
      <c r="E147" s="40"/>
      <c r="F147" s="40"/>
    </row>
    <row r="148" spans="2:6">
      <c r="B148" s="37"/>
      <c r="C148" s="38"/>
      <c r="D148" s="38"/>
      <c r="E148" s="40"/>
      <c r="F148" s="40"/>
    </row>
    <row r="149" spans="2:6">
      <c r="B149" s="37"/>
      <c r="C149" s="38"/>
      <c r="D149" s="38"/>
      <c r="E149" s="40"/>
      <c r="F149" s="40"/>
    </row>
    <row r="150" spans="2:6">
      <c r="B150" s="37"/>
      <c r="C150" s="41"/>
      <c r="D150" s="41"/>
      <c r="E150" s="40"/>
      <c r="F150" s="40"/>
    </row>
    <row r="151" spans="2:6">
      <c r="B151" s="37"/>
      <c r="C151" s="38"/>
      <c r="D151" s="38"/>
      <c r="E151" s="40"/>
      <c r="F151" s="40"/>
    </row>
    <row r="152" spans="2:6">
      <c r="B152" s="37"/>
      <c r="C152" s="38"/>
      <c r="D152" s="38"/>
      <c r="E152" s="40"/>
      <c r="F152" s="40"/>
    </row>
    <row r="153" spans="2:6">
      <c r="B153" s="37"/>
      <c r="C153" s="43"/>
      <c r="D153" s="43"/>
      <c r="E153" s="40"/>
      <c r="F153" s="40"/>
    </row>
    <row r="154" spans="2:6">
      <c r="B154" s="37"/>
      <c r="C154" s="44"/>
      <c r="D154" s="44"/>
      <c r="E154" s="40"/>
      <c r="F154" s="40"/>
    </row>
    <row r="155" spans="2:6">
      <c r="B155" s="45"/>
      <c r="C155" s="44"/>
      <c r="D155" s="44"/>
      <c r="E155" s="40"/>
      <c r="F155" s="40"/>
    </row>
    <row r="156" spans="2:6">
      <c r="B156" s="45"/>
      <c r="C156" s="43"/>
      <c r="D156" s="43"/>
      <c r="E156" s="40"/>
      <c r="F156" s="40"/>
    </row>
    <row r="157" spans="2:6">
      <c r="B157" s="37"/>
      <c r="C157" s="38"/>
      <c r="D157" s="38"/>
      <c r="E157" s="40"/>
      <c r="F157" s="40"/>
    </row>
    <row r="158" spans="2:6">
      <c r="B158" s="37"/>
      <c r="C158" s="38"/>
      <c r="D158" s="38"/>
      <c r="E158" s="40"/>
      <c r="F158" s="40"/>
    </row>
    <row r="159" spans="2:6">
      <c r="B159" s="37"/>
      <c r="C159" s="38"/>
      <c r="D159" s="38"/>
      <c r="E159" s="40"/>
      <c r="F159" s="40"/>
    </row>
    <row r="160" spans="2:6">
      <c r="B160" s="37"/>
      <c r="C160" s="41"/>
      <c r="D160" s="41"/>
      <c r="E160" s="40"/>
      <c r="F160" s="40"/>
    </row>
    <row r="161" spans="2:6">
      <c r="B161" s="37"/>
      <c r="C161" s="41"/>
      <c r="D161" s="41"/>
      <c r="E161" s="40"/>
      <c r="F161" s="40"/>
    </row>
    <row r="162" spans="2:6">
      <c r="B162" s="37"/>
      <c r="C162" s="41"/>
      <c r="D162" s="41"/>
      <c r="E162" s="40"/>
      <c r="F162" s="40"/>
    </row>
    <row r="163" spans="2:6">
      <c r="B163" s="37"/>
      <c r="C163" s="41"/>
      <c r="D163" s="41"/>
      <c r="E163" s="40"/>
      <c r="F163" s="40"/>
    </row>
    <row r="164" spans="2:6">
      <c r="B164" s="37"/>
      <c r="C164" s="38"/>
      <c r="D164" s="38"/>
      <c r="E164" s="40"/>
      <c r="F164" s="40"/>
    </row>
    <row r="165" spans="2:6">
      <c r="B165" s="37"/>
      <c r="C165" s="38"/>
      <c r="D165" s="38"/>
      <c r="E165" s="40"/>
      <c r="F165" s="40"/>
    </row>
    <row r="166" spans="2:6">
      <c r="B166" s="37"/>
      <c r="C166" s="38"/>
      <c r="D166" s="38"/>
      <c r="E166" s="40"/>
      <c r="F166" s="40"/>
    </row>
    <row r="167" spans="2:6">
      <c r="B167" s="37"/>
      <c r="C167" s="38"/>
      <c r="D167" s="38"/>
      <c r="E167" s="40"/>
      <c r="F167" s="40"/>
    </row>
    <row r="168" spans="2:6">
      <c r="B168" s="37"/>
      <c r="C168" s="38"/>
      <c r="D168" s="38"/>
      <c r="E168" s="40"/>
      <c r="F168" s="40"/>
    </row>
    <row r="169" spans="2:6">
      <c r="B169" s="37"/>
      <c r="C169" s="38"/>
      <c r="D169" s="38"/>
      <c r="E169" s="40"/>
      <c r="F169" s="40"/>
    </row>
    <row r="170" spans="2:6">
      <c r="B170" s="37"/>
      <c r="C170" s="38"/>
      <c r="D170" s="38"/>
      <c r="E170" s="40"/>
      <c r="F170" s="40"/>
    </row>
    <row r="171" spans="2:6">
      <c r="B171" s="37"/>
      <c r="C171" s="42"/>
      <c r="D171" s="42"/>
      <c r="E171" s="40"/>
      <c r="F171" s="40"/>
    </row>
    <row r="172" spans="2:6">
      <c r="B172" s="37"/>
      <c r="C172" s="43"/>
      <c r="D172" s="43"/>
      <c r="E172" s="40"/>
      <c r="F172" s="40"/>
    </row>
    <row r="173" spans="2:6">
      <c r="B173" s="37"/>
      <c r="C173" s="38"/>
      <c r="D173" s="38"/>
      <c r="E173" s="40"/>
      <c r="F173" s="40"/>
    </row>
    <row r="174" spans="2:6">
      <c r="B174" s="37"/>
      <c r="C174" s="41"/>
      <c r="D174" s="41"/>
      <c r="E174" s="40"/>
      <c r="F174" s="40"/>
    </row>
    <row r="175" spans="2:6">
      <c r="B175" s="37"/>
      <c r="C175" s="41"/>
      <c r="D175" s="41"/>
      <c r="E175" s="40"/>
      <c r="F175" s="40"/>
    </row>
    <row r="176" spans="2:6">
      <c r="B176" s="37"/>
      <c r="C176" s="38"/>
      <c r="D176" s="38"/>
      <c r="E176" s="40"/>
      <c r="F176" s="40"/>
    </row>
    <row r="177" spans="2:6">
      <c r="B177" s="37"/>
      <c r="C177" s="38"/>
      <c r="D177" s="38"/>
      <c r="E177" s="40"/>
      <c r="F177" s="40"/>
    </row>
    <row r="178" spans="2:6">
      <c r="B178" s="37"/>
      <c r="C178" s="38"/>
      <c r="D178" s="38"/>
      <c r="E178" s="40"/>
      <c r="F178" s="40"/>
    </row>
    <row r="179" spans="2:6">
      <c r="B179" s="37"/>
      <c r="C179" s="42"/>
      <c r="D179" s="42"/>
      <c r="E179" s="40"/>
      <c r="F179" s="40"/>
    </row>
    <row r="180" spans="2:6">
      <c r="B180" s="37"/>
      <c r="C180" s="43"/>
      <c r="D180" s="43"/>
      <c r="E180" s="40"/>
      <c r="F180" s="40"/>
    </row>
    <row r="181" spans="2:6">
      <c r="B181" s="37"/>
      <c r="C181" s="38"/>
      <c r="D181" s="38"/>
      <c r="E181" s="40"/>
      <c r="F181" s="40"/>
    </row>
    <row r="182" spans="2:6">
      <c r="B182" s="37"/>
      <c r="C182" s="38"/>
      <c r="D182" s="38"/>
      <c r="E182" s="40"/>
      <c r="F182" s="40"/>
    </row>
    <row r="183" spans="2:6">
      <c r="B183" s="37"/>
      <c r="C183" s="38"/>
      <c r="D183" s="38"/>
      <c r="E183" s="40"/>
      <c r="F183" s="40"/>
    </row>
    <row r="184" spans="2:6">
      <c r="B184" s="37"/>
      <c r="C184" s="38"/>
      <c r="D184" s="38"/>
      <c r="E184" s="40"/>
      <c r="F184" s="40"/>
    </row>
    <row r="185" spans="2:6">
      <c r="B185" s="37"/>
      <c r="C185" s="41"/>
      <c r="D185" s="41"/>
      <c r="E185" s="40"/>
      <c r="F185" s="40"/>
    </row>
    <row r="186" spans="2:6">
      <c r="B186" s="37"/>
      <c r="C186" s="38"/>
      <c r="D186" s="38"/>
      <c r="E186" s="40"/>
      <c r="F186" s="40"/>
    </row>
    <row r="187" spans="2:6">
      <c r="B187" s="37"/>
      <c r="C187" s="38"/>
      <c r="D187" s="38"/>
      <c r="E187" s="40"/>
      <c r="F187" s="40"/>
    </row>
    <row r="188" spans="2:6">
      <c r="B188" s="37"/>
      <c r="C188" s="38"/>
      <c r="D188" s="38"/>
      <c r="E188" s="40"/>
      <c r="F188" s="40"/>
    </row>
    <row r="189" spans="2:6">
      <c r="B189" s="37"/>
      <c r="C189" s="38"/>
      <c r="D189" s="38"/>
      <c r="E189" s="40"/>
      <c r="F189" s="40"/>
    </row>
    <row r="190" spans="2:6">
      <c r="B190" s="37"/>
      <c r="C190" s="38"/>
      <c r="D190" s="38"/>
      <c r="E190" s="40"/>
      <c r="F190" s="40"/>
    </row>
    <row r="191" spans="2:6">
      <c r="B191" s="37"/>
      <c r="C191" s="38"/>
      <c r="D191" s="38"/>
      <c r="E191" s="40"/>
      <c r="F191" s="40"/>
    </row>
    <row r="192" spans="2:6">
      <c r="B192" s="37"/>
      <c r="C192" s="38"/>
      <c r="D192" s="38"/>
      <c r="E192" s="40"/>
      <c r="F192" s="40"/>
    </row>
    <row r="193" spans="2:6">
      <c r="B193" s="37"/>
      <c r="C193" s="42"/>
      <c r="D193" s="42"/>
      <c r="E193" s="40"/>
      <c r="F193" s="40"/>
    </row>
    <row r="194" spans="2:6">
      <c r="B194" s="37"/>
      <c r="C194" s="43"/>
      <c r="D194" s="43"/>
      <c r="E194" s="40"/>
      <c r="F194" s="40"/>
    </row>
    <row r="195" spans="2:6">
      <c r="B195" s="37"/>
      <c r="C195" s="38"/>
      <c r="D195" s="38"/>
      <c r="E195" s="40"/>
      <c r="F195" s="40"/>
    </row>
    <row r="196" spans="2:6">
      <c r="B196" s="37"/>
      <c r="C196" s="38"/>
      <c r="D196" s="38"/>
      <c r="E196" s="40"/>
      <c r="F196" s="40"/>
    </row>
    <row r="197" spans="2:6">
      <c r="B197" s="37"/>
      <c r="C197" s="38"/>
      <c r="D197" s="38"/>
      <c r="E197" s="40"/>
      <c r="F197" s="40"/>
    </row>
    <row r="198" spans="2:6">
      <c r="B198" s="37"/>
      <c r="C198" s="38"/>
      <c r="D198" s="38"/>
      <c r="E198" s="40"/>
      <c r="F198" s="40"/>
    </row>
    <row r="199" spans="2:6">
      <c r="B199" s="37"/>
      <c r="C199" s="38"/>
      <c r="D199" s="38"/>
      <c r="E199" s="40"/>
      <c r="F199" s="40"/>
    </row>
    <row r="200" spans="2:6">
      <c r="B200" s="37"/>
      <c r="C200" s="38"/>
      <c r="D200" s="38"/>
      <c r="E200" s="40"/>
      <c r="F200" s="40"/>
    </row>
    <row r="201" spans="2:6">
      <c r="B201" s="37"/>
      <c r="C201" s="38"/>
      <c r="D201" s="38"/>
      <c r="E201" s="40"/>
      <c r="F201" s="40"/>
    </row>
    <row r="202" spans="2:6">
      <c r="B202" s="37"/>
      <c r="C202" s="38"/>
      <c r="D202" s="38"/>
      <c r="E202" s="40"/>
      <c r="F202" s="40"/>
    </row>
    <row r="203" spans="2:6">
      <c r="B203" s="37"/>
      <c r="C203" s="38"/>
      <c r="D203" s="38"/>
      <c r="E203" s="40"/>
      <c r="F203" s="40"/>
    </row>
    <row r="204" spans="2:6">
      <c r="B204" s="37"/>
      <c r="C204" s="38"/>
      <c r="D204" s="38"/>
      <c r="E204" s="40"/>
      <c r="F204" s="40"/>
    </row>
    <row r="205" spans="2:6">
      <c r="B205" s="37"/>
      <c r="C205" s="38"/>
      <c r="D205" s="38"/>
      <c r="E205" s="40"/>
      <c r="F205" s="40"/>
    </row>
    <row r="206" spans="2:6">
      <c r="B206" s="37"/>
      <c r="C206" s="41"/>
      <c r="D206" s="41"/>
      <c r="E206" s="40"/>
      <c r="F206" s="40"/>
    </row>
    <row r="207" spans="2:6">
      <c r="B207" s="37"/>
      <c r="C207" s="38"/>
      <c r="D207" s="38"/>
      <c r="E207" s="40"/>
      <c r="F207" s="40"/>
    </row>
    <row r="208" spans="2:6">
      <c r="B208" s="37"/>
      <c r="C208" s="38"/>
      <c r="D208" s="38"/>
      <c r="E208" s="40"/>
      <c r="F208" s="40"/>
    </row>
    <row r="209" spans="2:6">
      <c r="B209" s="37"/>
      <c r="C209" s="42"/>
      <c r="D209" s="42"/>
      <c r="E209" s="40"/>
      <c r="F209" s="40"/>
    </row>
    <row r="210" spans="2:6">
      <c r="B210" s="37"/>
      <c r="C210" s="43"/>
      <c r="D210" s="43"/>
      <c r="E210" s="40"/>
      <c r="F210" s="40"/>
    </row>
    <row r="211" spans="2:6">
      <c r="B211" s="37"/>
      <c r="C211" s="38"/>
      <c r="D211" s="38"/>
      <c r="E211" s="40"/>
      <c r="F211" s="40"/>
    </row>
    <row r="212" spans="2:6">
      <c r="B212" s="37"/>
      <c r="C212" s="38"/>
      <c r="D212" s="38"/>
      <c r="E212" s="40"/>
      <c r="F212" s="40"/>
    </row>
    <row r="213" spans="2:6">
      <c r="B213" s="37"/>
      <c r="C213" s="38"/>
      <c r="D213" s="38"/>
      <c r="E213" s="40"/>
      <c r="F213" s="40"/>
    </row>
    <row r="214" spans="2:6">
      <c r="B214" s="37"/>
      <c r="C214" s="38"/>
      <c r="D214" s="38"/>
      <c r="E214" s="40"/>
      <c r="F214" s="40"/>
    </row>
    <row r="215" spans="2:6">
      <c r="B215" s="37"/>
      <c r="C215" s="41"/>
      <c r="D215" s="41"/>
      <c r="E215" s="40"/>
      <c r="F215" s="40"/>
    </row>
    <row r="216" spans="2:6">
      <c r="B216" s="37"/>
      <c r="C216" s="38"/>
      <c r="D216" s="38"/>
      <c r="E216" s="40"/>
      <c r="F216" s="40"/>
    </row>
    <row r="217" spans="2:6">
      <c r="B217" s="37"/>
      <c r="C217" s="38"/>
      <c r="D217" s="38"/>
      <c r="E217" s="40"/>
      <c r="F217" s="40"/>
    </row>
    <row r="218" spans="2:6">
      <c r="B218" s="37"/>
      <c r="C218" s="42"/>
      <c r="D218" s="42"/>
      <c r="E218" s="40"/>
      <c r="F218" s="40"/>
    </row>
    <row r="219" spans="2:6">
      <c r="B219" s="37"/>
      <c r="C219" s="43"/>
      <c r="D219" s="43"/>
      <c r="E219" s="40"/>
      <c r="F219" s="40"/>
    </row>
    <row r="220" spans="2:6">
      <c r="B220" s="37"/>
      <c r="C220" s="44"/>
      <c r="D220" s="44"/>
      <c r="E220" s="40"/>
      <c r="F220" s="40"/>
    </row>
    <row r="221" spans="2:6">
      <c r="B221" s="45"/>
      <c r="C221" s="44"/>
      <c r="D221" s="44"/>
      <c r="E221" s="40"/>
      <c r="F221" s="40"/>
    </row>
    <row r="222" spans="2:6">
      <c r="B222" s="45"/>
      <c r="C222" s="43"/>
      <c r="D222" s="43"/>
      <c r="E222" s="40"/>
      <c r="F222" s="40"/>
    </row>
    <row r="223" spans="2:6">
      <c r="B223" s="37"/>
      <c r="C223" s="38"/>
      <c r="D223" s="38"/>
      <c r="E223" s="40"/>
      <c r="F223" s="40"/>
    </row>
    <row r="224" spans="2:6">
      <c r="B224" s="37"/>
      <c r="C224" s="38"/>
      <c r="D224" s="38"/>
      <c r="E224" s="40"/>
      <c r="F224" s="40"/>
    </row>
    <row r="225" spans="2:6">
      <c r="B225" s="37"/>
      <c r="C225" s="38"/>
      <c r="D225" s="38"/>
      <c r="E225" s="40"/>
      <c r="F225" s="40"/>
    </row>
    <row r="226" spans="2:6">
      <c r="B226" s="37"/>
      <c r="C226" s="38"/>
      <c r="D226" s="38"/>
      <c r="E226" s="40"/>
      <c r="F226" s="40"/>
    </row>
    <row r="227" spans="2:6">
      <c r="B227" s="37"/>
      <c r="C227" s="38"/>
      <c r="D227" s="38"/>
      <c r="E227" s="40"/>
      <c r="F227" s="40"/>
    </row>
    <row r="228" spans="2:6">
      <c r="B228" s="37"/>
      <c r="C228" s="38"/>
      <c r="D228" s="38"/>
      <c r="E228" s="40"/>
      <c r="F228" s="40"/>
    </row>
    <row r="229" spans="2:6">
      <c r="B229" s="37"/>
      <c r="C229" s="38"/>
      <c r="D229" s="38"/>
      <c r="E229" s="40"/>
      <c r="F229" s="40"/>
    </row>
    <row r="230" spans="2:6">
      <c r="B230" s="37"/>
      <c r="C230" s="38"/>
      <c r="D230" s="38"/>
      <c r="E230" s="40"/>
      <c r="F230" s="40"/>
    </row>
    <row r="231" spans="2:6">
      <c r="B231" s="37"/>
      <c r="C231" s="41"/>
      <c r="D231" s="41"/>
      <c r="E231" s="40"/>
      <c r="F231" s="40"/>
    </row>
    <row r="232" spans="2:6">
      <c r="B232" s="37"/>
      <c r="C232" s="38"/>
      <c r="D232" s="38"/>
      <c r="E232" s="40"/>
      <c r="F232" s="40"/>
    </row>
    <row r="233" spans="2:6">
      <c r="B233" s="37"/>
      <c r="C233" s="38"/>
      <c r="D233" s="38"/>
      <c r="E233" s="40"/>
      <c r="F233" s="40"/>
    </row>
    <row r="234" spans="2:6">
      <c r="B234" s="37"/>
      <c r="C234" s="42"/>
      <c r="D234" s="42"/>
      <c r="E234" s="40"/>
      <c r="F234" s="40"/>
    </row>
    <row r="235" spans="2:6">
      <c r="B235" s="37"/>
      <c r="C235" s="43"/>
      <c r="D235" s="43"/>
      <c r="E235" s="40"/>
      <c r="F235" s="40"/>
    </row>
    <row r="236" spans="2:6">
      <c r="B236" s="37"/>
      <c r="C236" s="38"/>
      <c r="D236" s="38"/>
      <c r="E236" s="40"/>
      <c r="F236" s="40"/>
    </row>
    <row r="237" spans="2:6">
      <c r="B237" s="37"/>
      <c r="C237" s="38"/>
      <c r="D237" s="38"/>
      <c r="E237" s="40"/>
      <c r="F237" s="40"/>
    </row>
    <row r="238" spans="2:6">
      <c r="B238" s="37"/>
      <c r="C238" s="38"/>
      <c r="D238" s="38"/>
      <c r="E238" s="40"/>
      <c r="F238" s="40"/>
    </row>
    <row r="239" spans="2:6">
      <c r="B239" s="37"/>
      <c r="C239" s="41"/>
      <c r="D239" s="41"/>
      <c r="E239" s="40"/>
      <c r="F239" s="40"/>
    </row>
    <row r="240" spans="2:6">
      <c r="B240" s="37"/>
      <c r="C240" s="38"/>
      <c r="D240" s="38"/>
      <c r="E240" s="40"/>
      <c r="F240" s="40"/>
    </row>
    <row r="241" spans="2:6">
      <c r="B241" s="37"/>
      <c r="C241" s="38"/>
      <c r="D241" s="38"/>
      <c r="E241" s="40"/>
      <c r="F241" s="40"/>
    </row>
    <row r="242" spans="2:6">
      <c r="B242" s="37"/>
      <c r="C242" s="38"/>
      <c r="D242" s="38"/>
      <c r="E242" s="40"/>
      <c r="F242" s="40"/>
    </row>
    <row r="243" spans="2:6">
      <c r="B243" s="37"/>
      <c r="C243" s="42"/>
      <c r="D243" s="42"/>
      <c r="E243" s="40"/>
      <c r="F243" s="40"/>
    </row>
    <row r="244" spans="2:6">
      <c r="B244" s="37"/>
      <c r="C244" s="43"/>
      <c r="D244" s="43"/>
      <c r="E244" s="40"/>
      <c r="F244" s="40"/>
    </row>
    <row r="245" spans="2:6">
      <c r="B245" s="37"/>
      <c r="C245" s="38"/>
      <c r="D245" s="38"/>
      <c r="E245" s="40"/>
      <c r="F245" s="40"/>
    </row>
    <row r="246" spans="2:6">
      <c r="B246" s="37"/>
      <c r="C246" s="38"/>
      <c r="D246" s="38"/>
      <c r="E246" s="40"/>
      <c r="F246" s="40"/>
    </row>
    <row r="247" spans="2:6">
      <c r="B247" s="37"/>
      <c r="C247" s="38"/>
      <c r="D247" s="38"/>
      <c r="E247" s="40"/>
      <c r="F247" s="40"/>
    </row>
    <row r="248" spans="2:6">
      <c r="B248" s="37"/>
      <c r="C248" s="38"/>
      <c r="D248" s="38"/>
      <c r="E248" s="40"/>
      <c r="F248" s="40"/>
    </row>
    <row r="249" spans="2:6">
      <c r="B249" s="37"/>
      <c r="C249" s="38"/>
      <c r="D249" s="38"/>
      <c r="E249" s="40"/>
      <c r="F249" s="40"/>
    </row>
    <row r="250" spans="2:6">
      <c r="B250" s="37"/>
      <c r="C250" s="41"/>
      <c r="D250" s="41"/>
      <c r="E250" s="40"/>
      <c r="F250" s="40"/>
    </row>
    <row r="251" spans="2:6">
      <c r="B251" s="37"/>
      <c r="C251" s="41"/>
      <c r="D251" s="41"/>
      <c r="E251" s="40"/>
      <c r="F251" s="40"/>
    </row>
    <row r="252" spans="2:6">
      <c r="B252" s="37"/>
      <c r="C252" s="38"/>
      <c r="D252" s="38"/>
      <c r="E252" s="40"/>
      <c r="F252" s="40"/>
    </row>
    <row r="253" spans="2:6">
      <c r="B253" s="37"/>
      <c r="C253" s="38"/>
      <c r="D253" s="38"/>
      <c r="E253" s="40"/>
      <c r="F253" s="40"/>
    </row>
    <row r="254" spans="2:6">
      <c r="B254" s="37"/>
      <c r="C254" s="38"/>
      <c r="D254" s="38"/>
      <c r="E254" s="40"/>
      <c r="F254" s="40"/>
    </row>
    <row r="255" spans="2:6">
      <c r="B255" s="37"/>
      <c r="C255" s="42"/>
      <c r="D255" s="42"/>
      <c r="E255" s="40"/>
      <c r="F255" s="40"/>
    </row>
    <row r="256" spans="2:6">
      <c r="B256" s="37"/>
      <c r="C256" s="43"/>
      <c r="D256" s="43"/>
      <c r="E256" s="40"/>
      <c r="F256" s="40"/>
    </row>
    <row r="257" spans="2:6">
      <c r="B257" s="37"/>
      <c r="C257" s="38"/>
      <c r="D257" s="38"/>
      <c r="E257" s="40"/>
      <c r="F257" s="40"/>
    </row>
    <row r="258" spans="2:6">
      <c r="B258" s="37"/>
      <c r="C258" s="38"/>
      <c r="D258" s="38"/>
      <c r="E258" s="40"/>
      <c r="F258" s="40"/>
    </row>
    <row r="259" spans="2:6">
      <c r="B259" s="37"/>
      <c r="C259" s="38"/>
      <c r="D259" s="38"/>
      <c r="E259" s="40"/>
      <c r="F259" s="40"/>
    </row>
    <row r="260" spans="2:6">
      <c r="B260" s="37"/>
      <c r="C260" s="38"/>
      <c r="D260" s="38"/>
      <c r="E260" s="40"/>
      <c r="F260" s="40"/>
    </row>
    <row r="261" spans="2:6">
      <c r="B261" s="37"/>
      <c r="C261" s="38"/>
      <c r="D261" s="38"/>
      <c r="E261" s="40"/>
      <c r="F261" s="40"/>
    </row>
    <row r="262" spans="2:6">
      <c r="B262" s="37"/>
      <c r="C262" s="38"/>
      <c r="D262" s="38"/>
      <c r="E262" s="40"/>
      <c r="F262" s="40"/>
    </row>
    <row r="263" spans="2:6">
      <c r="B263" s="37"/>
      <c r="C263" s="38"/>
      <c r="D263" s="38"/>
      <c r="E263" s="40"/>
      <c r="F263" s="40"/>
    </row>
    <row r="264" spans="2:6">
      <c r="B264" s="37"/>
      <c r="C264" s="38"/>
      <c r="D264" s="38"/>
      <c r="E264" s="40"/>
      <c r="F264" s="40"/>
    </row>
    <row r="265" spans="2:6">
      <c r="B265" s="37"/>
      <c r="C265" s="38"/>
      <c r="D265" s="38"/>
      <c r="E265" s="40"/>
      <c r="F265" s="40"/>
    </row>
    <row r="266" spans="2:6">
      <c r="B266" s="37"/>
      <c r="C266" s="38"/>
      <c r="D266" s="38"/>
      <c r="E266" s="40"/>
      <c r="F266" s="40"/>
    </row>
    <row r="267" spans="2:6">
      <c r="B267" s="37"/>
      <c r="C267" s="38"/>
      <c r="D267" s="38"/>
      <c r="E267" s="40"/>
      <c r="F267" s="40"/>
    </row>
    <row r="268" spans="2:6">
      <c r="B268" s="37"/>
      <c r="C268" s="41"/>
      <c r="D268" s="41"/>
      <c r="E268" s="40"/>
      <c r="F268" s="40"/>
    </row>
    <row r="269" spans="2:6">
      <c r="B269" s="37"/>
      <c r="C269" s="38"/>
      <c r="D269" s="38"/>
      <c r="E269" s="40"/>
      <c r="F269" s="40"/>
    </row>
    <row r="270" spans="2:6">
      <c r="B270" s="37"/>
      <c r="C270" s="38"/>
      <c r="D270" s="38"/>
      <c r="E270" s="40"/>
      <c r="F270" s="40"/>
    </row>
    <row r="271" spans="2:6">
      <c r="B271" s="37"/>
      <c r="C271" s="38"/>
      <c r="D271" s="38"/>
      <c r="E271" s="40"/>
      <c r="F271" s="40"/>
    </row>
    <row r="272" spans="2:6">
      <c r="B272" s="37"/>
      <c r="C272" s="42"/>
      <c r="D272" s="42"/>
      <c r="E272" s="40"/>
      <c r="F272" s="40"/>
    </row>
    <row r="273" spans="2:6">
      <c r="B273" s="37"/>
      <c r="C273" s="43"/>
      <c r="D273" s="43"/>
      <c r="E273" s="40"/>
      <c r="F273" s="40"/>
    </row>
    <row r="274" spans="2:6">
      <c r="B274" s="37"/>
      <c r="C274" s="38"/>
      <c r="D274" s="38"/>
      <c r="E274" s="40"/>
      <c r="F274" s="40"/>
    </row>
    <row r="275" spans="2:6">
      <c r="B275" s="37"/>
      <c r="C275" s="38"/>
      <c r="D275" s="38"/>
      <c r="E275" s="40"/>
      <c r="F275" s="40"/>
    </row>
    <row r="276" spans="2:6">
      <c r="B276" s="37"/>
      <c r="C276" s="41"/>
      <c r="D276" s="41"/>
      <c r="E276" s="40"/>
      <c r="F276" s="40"/>
    </row>
    <row r="277" spans="2:6">
      <c r="B277" s="37"/>
      <c r="C277" s="38"/>
      <c r="D277" s="38"/>
      <c r="E277" s="40"/>
      <c r="F277" s="40"/>
    </row>
    <row r="278" spans="2:6">
      <c r="B278" s="37"/>
      <c r="C278" s="38"/>
      <c r="D278" s="38"/>
      <c r="E278" s="40"/>
      <c r="F278" s="40"/>
    </row>
    <row r="279" spans="2:6">
      <c r="B279" s="37"/>
      <c r="C279" s="42"/>
      <c r="D279" s="42"/>
      <c r="E279" s="40"/>
      <c r="F279" s="40"/>
    </row>
    <row r="280" spans="2:6">
      <c r="B280" s="37"/>
      <c r="C280" s="43"/>
      <c r="D280" s="43"/>
      <c r="E280" s="40"/>
      <c r="F280" s="40"/>
    </row>
    <row r="281" spans="2:6">
      <c r="B281" s="37"/>
      <c r="C281" s="44"/>
      <c r="D281" s="44"/>
      <c r="E281" s="40"/>
      <c r="F281" s="40"/>
    </row>
    <row r="282" spans="2:6">
      <c r="B282" s="45"/>
      <c r="C282" s="44"/>
      <c r="D282" s="44"/>
      <c r="E282" s="40"/>
      <c r="F282" s="40"/>
    </row>
    <row r="283" spans="2:6">
      <c r="B283" s="45"/>
      <c r="C283" s="43"/>
      <c r="D283" s="43"/>
      <c r="E283" s="40"/>
      <c r="F283" s="40"/>
    </row>
    <row r="284" spans="2:6">
      <c r="B284" s="37"/>
      <c r="C284" s="38"/>
      <c r="D284" s="38"/>
      <c r="E284" s="40"/>
      <c r="F284" s="40"/>
    </row>
    <row r="285" spans="2:6">
      <c r="B285" s="37"/>
      <c r="C285" s="41"/>
      <c r="D285" s="41"/>
      <c r="E285" s="40"/>
      <c r="F285" s="40"/>
    </row>
    <row r="286" spans="2:6">
      <c r="B286" s="37"/>
      <c r="C286" s="38"/>
      <c r="D286" s="38"/>
      <c r="E286" s="40"/>
      <c r="F286" s="40"/>
    </row>
    <row r="287" spans="2:6">
      <c r="B287" s="37"/>
      <c r="C287" s="38"/>
      <c r="D287" s="38"/>
      <c r="E287" s="40"/>
      <c r="F287" s="40"/>
    </row>
    <row r="288" spans="2:6">
      <c r="B288" s="37"/>
      <c r="C288" s="42"/>
      <c r="D288" s="42"/>
      <c r="E288" s="40"/>
      <c r="F288" s="40"/>
    </row>
    <row r="289" spans="2:6">
      <c r="B289" s="37"/>
      <c r="C289" s="43"/>
      <c r="D289" s="43"/>
      <c r="E289" s="40"/>
      <c r="F289" s="40"/>
    </row>
    <row r="290" spans="2:6">
      <c r="B290" s="37"/>
      <c r="C290" s="38"/>
      <c r="D290" s="38"/>
      <c r="E290" s="40"/>
      <c r="F290" s="40"/>
    </row>
    <row r="291" spans="2:6">
      <c r="B291" s="37"/>
      <c r="C291" s="41"/>
      <c r="D291" s="41"/>
      <c r="E291" s="40"/>
      <c r="F291" s="40"/>
    </row>
    <row r="292" spans="2:6">
      <c r="B292" s="37"/>
      <c r="C292" s="41"/>
      <c r="D292" s="41"/>
      <c r="E292" s="40"/>
      <c r="F292" s="40"/>
    </row>
    <row r="293" spans="2:6">
      <c r="B293" s="37"/>
      <c r="C293" s="38"/>
      <c r="D293" s="38"/>
      <c r="E293" s="40"/>
      <c r="F293" s="40"/>
    </row>
    <row r="294" spans="2:6">
      <c r="B294" s="37"/>
      <c r="C294" s="38"/>
      <c r="D294" s="38"/>
      <c r="E294" s="40"/>
      <c r="F294" s="40"/>
    </row>
    <row r="295" spans="2:6">
      <c r="B295" s="37"/>
      <c r="C295" s="38"/>
      <c r="D295" s="38"/>
      <c r="E295" s="40"/>
      <c r="F295" s="40"/>
    </row>
    <row r="296" spans="2:6">
      <c r="B296" s="37"/>
      <c r="C296" s="42"/>
      <c r="D296" s="42"/>
      <c r="E296" s="40"/>
      <c r="F296" s="40"/>
    </row>
    <row r="297" spans="2:6">
      <c r="B297" s="37"/>
      <c r="C297" s="43"/>
      <c r="D297" s="43"/>
      <c r="E297" s="40"/>
      <c r="F297" s="40"/>
    </row>
    <row r="298" spans="2:6">
      <c r="B298" s="37"/>
      <c r="C298" s="38"/>
      <c r="D298" s="38"/>
      <c r="E298" s="40"/>
      <c r="F298" s="40"/>
    </row>
    <row r="299" spans="2:6">
      <c r="B299" s="37"/>
      <c r="C299" s="38"/>
      <c r="D299" s="38"/>
      <c r="E299" s="40"/>
      <c r="F299" s="40"/>
    </row>
    <row r="300" spans="2:6">
      <c r="B300" s="37"/>
      <c r="C300" s="38"/>
      <c r="D300" s="38"/>
      <c r="E300" s="40"/>
      <c r="F300" s="40"/>
    </row>
    <row r="301" spans="2:6">
      <c r="B301" s="37"/>
      <c r="C301" s="38"/>
      <c r="D301" s="38"/>
      <c r="E301" s="40"/>
      <c r="F301" s="40"/>
    </row>
    <row r="302" spans="2:6">
      <c r="B302" s="37"/>
      <c r="C302" s="38"/>
      <c r="D302" s="38"/>
      <c r="E302" s="40"/>
      <c r="F302" s="40"/>
    </row>
    <row r="303" spans="2:6">
      <c r="B303" s="37"/>
      <c r="C303" s="38"/>
      <c r="D303" s="38"/>
      <c r="E303" s="40"/>
      <c r="F303" s="40"/>
    </row>
    <row r="304" spans="2:6">
      <c r="B304" s="37"/>
      <c r="C304" s="38"/>
      <c r="D304" s="38"/>
      <c r="E304" s="40"/>
      <c r="F304" s="40"/>
    </row>
    <row r="305" spans="2:6">
      <c r="B305" s="37"/>
      <c r="C305" s="38"/>
      <c r="D305" s="38"/>
      <c r="E305" s="40"/>
      <c r="F305" s="40"/>
    </row>
    <row r="306" spans="2:6">
      <c r="B306" s="37"/>
      <c r="C306" s="38"/>
      <c r="D306" s="38"/>
      <c r="E306" s="40"/>
      <c r="F306" s="40"/>
    </row>
    <row r="307" spans="2:6">
      <c r="B307" s="37"/>
      <c r="C307" s="38"/>
      <c r="D307" s="38"/>
      <c r="E307" s="40"/>
      <c r="F307" s="40"/>
    </row>
    <row r="308" spans="2:6">
      <c r="B308" s="37"/>
      <c r="C308" s="38"/>
      <c r="D308" s="38"/>
      <c r="E308" s="40"/>
      <c r="F308" s="40"/>
    </row>
    <row r="309" spans="2:6">
      <c r="B309" s="37"/>
      <c r="C309" s="38"/>
      <c r="D309" s="38"/>
      <c r="E309" s="40"/>
      <c r="F309" s="40"/>
    </row>
    <row r="310" spans="2:6">
      <c r="B310" s="37"/>
      <c r="C310" s="38"/>
      <c r="D310" s="38"/>
      <c r="E310" s="40"/>
      <c r="F310" s="40"/>
    </row>
    <row r="311" spans="2:6">
      <c r="B311" s="37"/>
      <c r="C311" s="38"/>
      <c r="D311" s="38"/>
      <c r="E311" s="40"/>
      <c r="F311" s="40"/>
    </row>
    <row r="312" spans="2:6">
      <c r="B312" s="37"/>
      <c r="C312" s="38"/>
      <c r="D312" s="38"/>
      <c r="E312" s="40"/>
      <c r="F312" s="40"/>
    </row>
    <row r="313" spans="2:6">
      <c r="B313" s="37"/>
      <c r="C313" s="38"/>
      <c r="D313" s="38"/>
      <c r="E313" s="40"/>
      <c r="F313" s="40"/>
    </row>
    <row r="314" spans="2:6">
      <c r="B314" s="37"/>
      <c r="C314" s="38"/>
      <c r="D314" s="38"/>
      <c r="E314" s="40"/>
      <c r="F314" s="40"/>
    </row>
    <row r="315" spans="2:6">
      <c r="B315" s="37"/>
      <c r="C315" s="38"/>
      <c r="D315" s="38"/>
      <c r="E315" s="40"/>
      <c r="F315" s="40"/>
    </row>
    <row r="316" spans="2:6">
      <c r="B316" s="37"/>
      <c r="C316" s="38"/>
      <c r="D316" s="38"/>
      <c r="E316" s="40"/>
      <c r="F316" s="40"/>
    </row>
    <row r="317" spans="2:6">
      <c r="B317" s="37"/>
      <c r="C317" s="38"/>
      <c r="D317" s="38"/>
      <c r="E317" s="40"/>
      <c r="F317" s="40"/>
    </row>
    <row r="318" spans="2:6">
      <c r="B318" s="37"/>
      <c r="C318" s="38"/>
      <c r="D318" s="38"/>
      <c r="E318" s="40"/>
      <c r="F318" s="40"/>
    </row>
    <row r="319" spans="2:6">
      <c r="B319" s="37"/>
      <c r="C319" s="38"/>
      <c r="D319" s="38"/>
      <c r="E319" s="40"/>
      <c r="F319" s="40"/>
    </row>
    <row r="320" spans="2:6">
      <c r="B320" s="37"/>
      <c r="C320" s="38"/>
      <c r="D320" s="38"/>
      <c r="E320" s="40"/>
      <c r="F320" s="40"/>
    </row>
    <row r="321" spans="2:6">
      <c r="B321" s="37"/>
      <c r="C321" s="38"/>
      <c r="D321" s="38"/>
      <c r="E321" s="40"/>
      <c r="F321" s="40"/>
    </row>
    <row r="322" spans="2:6">
      <c r="B322" s="37"/>
      <c r="C322" s="38"/>
      <c r="D322" s="38"/>
      <c r="E322" s="40"/>
      <c r="F322" s="40"/>
    </row>
    <row r="323" spans="2:6">
      <c r="B323" s="37"/>
      <c r="C323" s="38"/>
      <c r="D323" s="38"/>
      <c r="E323" s="40"/>
      <c r="F323" s="40"/>
    </row>
    <row r="324" spans="2:6">
      <c r="B324" s="37"/>
      <c r="C324" s="38"/>
      <c r="D324" s="38"/>
      <c r="E324" s="40"/>
      <c r="F324" s="40"/>
    </row>
    <row r="325" spans="2:6">
      <c r="B325" s="37"/>
      <c r="C325" s="38"/>
      <c r="D325" s="38"/>
      <c r="E325" s="40"/>
      <c r="F325" s="40"/>
    </row>
    <row r="326" spans="2:6">
      <c r="B326" s="37"/>
      <c r="C326" s="38"/>
      <c r="D326" s="38"/>
      <c r="E326" s="40"/>
      <c r="F326" s="40"/>
    </row>
    <row r="327" spans="2:6">
      <c r="B327" s="37"/>
      <c r="C327" s="38"/>
      <c r="D327" s="38"/>
      <c r="E327" s="40"/>
      <c r="F327" s="40"/>
    </row>
    <row r="328" spans="2:6">
      <c r="B328" s="37"/>
      <c r="C328" s="38"/>
      <c r="D328" s="38"/>
      <c r="E328" s="40"/>
      <c r="F328" s="40"/>
    </row>
    <row r="329" spans="2:6">
      <c r="B329" s="37"/>
      <c r="C329" s="38"/>
      <c r="D329" s="38"/>
      <c r="E329" s="40"/>
      <c r="F329" s="40"/>
    </row>
    <row r="330" spans="2:6">
      <c r="B330" s="37"/>
      <c r="C330" s="38"/>
      <c r="D330" s="38"/>
      <c r="E330" s="40"/>
      <c r="F330" s="40"/>
    </row>
    <row r="331" spans="2:6">
      <c r="B331" s="37"/>
      <c r="C331" s="38"/>
      <c r="D331" s="38"/>
      <c r="E331" s="40"/>
      <c r="F331" s="40"/>
    </row>
    <row r="332" spans="2:6">
      <c r="B332" s="37"/>
      <c r="C332" s="38"/>
      <c r="D332" s="38"/>
      <c r="E332" s="40"/>
      <c r="F332" s="40"/>
    </row>
    <row r="333" spans="2:6">
      <c r="B333" s="37"/>
      <c r="C333" s="38"/>
      <c r="D333" s="38"/>
      <c r="E333" s="40"/>
      <c r="F333" s="40"/>
    </row>
    <row r="334" spans="2:6">
      <c r="B334" s="37"/>
      <c r="C334" s="38"/>
      <c r="D334" s="38"/>
      <c r="E334" s="40"/>
      <c r="F334" s="40"/>
    </row>
    <row r="335" spans="2:6">
      <c r="B335" s="37"/>
      <c r="C335" s="38"/>
      <c r="D335" s="38"/>
      <c r="E335" s="40"/>
      <c r="F335" s="40"/>
    </row>
    <row r="336" spans="2:6">
      <c r="B336" s="37"/>
      <c r="C336" s="38"/>
      <c r="D336" s="38"/>
      <c r="E336" s="40"/>
      <c r="F336" s="40"/>
    </row>
    <row r="337" spans="2:6">
      <c r="B337" s="37"/>
      <c r="C337" s="41"/>
      <c r="D337" s="41"/>
      <c r="E337" s="40"/>
      <c r="F337" s="40"/>
    </row>
    <row r="338" spans="2:6">
      <c r="B338" s="37"/>
      <c r="C338" s="41"/>
      <c r="D338" s="41"/>
      <c r="E338" s="40"/>
      <c r="F338" s="40"/>
    </row>
    <row r="339" spans="2:6">
      <c r="B339" s="37"/>
      <c r="C339" s="41"/>
      <c r="D339" s="41"/>
      <c r="E339" s="40"/>
      <c r="F339" s="40"/>
    </row>
    <row r="340" spans="2:6">
      <c r="B340" s="37"/>
      <c r="C340" s="41"/>
      <c r="D340" s="41"/>
      <c r="E340" s="40"/>
      <c r="F340" s="40"/>
    </row>
    <row r="341" spans="2:6">
      <c r="B341" s="37"/>
      <c r="C341" s="41"/>
      <c r="D341" s="41"/>
      <c r="E341" s="40"/>
      <c r="F341" s="40"/>
    </row>
    <row r="342" spans="2:6">
      <c r="B342" s="37"/>
      <c r="C342" s="41"/>
      <c r="D342" s="41"/>
      <c r="E342" s="40"/>
      <c r="F342" s="40"/>
    </row>
    <row r="343" spans="2:6">
      <c r="B343" s="37"/>
      <c r="C343" s="41"/>
      <c r="D343" s="41"/>
      <c r="E343" s="40"/>
      <c r="F343" s="40"/>
    </row>
    <row r="344" spans="2:6">
      <c r="B344" s="37"/>
      <c r="C344" s="41"/>
      <c r="D344" s="41"/>
      <c r="E344" s="40"/>
      <c r="F344" s="40"/>
    </row>
    <row r="345" spans="2:6">
      <c r="B345" s="37"/>
      <c r="C345" s="41"/>
      <c r="D345" s="41"/>
      <c r="E345" s="40"/>
      <c r="F345" s="40"/>
    </row>
    <row r="346" spans="2:6">
      <c r="B346" s="37"/>
      <c r="C346" s="41"/>
      <c r="D346" s="41"/>
      <c r="E346" s="40"/>
      <c r="F346" s="40"/>
    </row>
    <row r="347" spans="2:6">
      <c r="B347" s="37"/>
      <c r="C347" s="41"/>
      <c r="D347" s="41"/>
      <c r="E347" s="40"/>
      <c r="F347" s="40"/>
    </row>
    <row r="348" spans="2:6">
      <c r="B348" s="37"/>
      <c r="C348" s="41"/>
      <c r="D348" s="41"/>
      <c r="E348" s="40"/>
      <c r="F348" s="40"/>
    </row>
    <row r="349" spans="2:6">
      <c r="B349" s="37"/>
      <c r="C349" s="41"/>
      <c r="D349" s="41"/>
      <c r="E349" s="40"/>
      <c r="F349" s="40"/>
    </row>
    <row r="350" spans="2:6">
      <c r="B350" s="37"/>
      <c r="C350" s="41"/>
      <c r="D350" s="41"/>
      <c r="E350" s="40"/>
      <c r="F350" s="40"/>
    </row>
    <row r="351" spans="2:6">
      <c r="B351" s="37"/>
      <c r="C351" s="41"/>
      <c r="D351" s="41"/>
      <c r="E351" s="40"/>
      <c r="F351" s="40"/>
    </row>
    <row r="352" spans="2:6">
      <c r="B352" s="37"/>
      <c r="C352" s="41"/>
      <c r="D352" s="41"/>
      <c r="E352" s="40"/>
      <c r="F352" s="40"/>
    </row>
    <row r="353" spans="2:6">
      <c r="B353" s="37"/>
      <c r="C353" s="41"/>
      <c r="D353" s="41"/>
      <c r="E353" s="40"/>
      <c r="F353" s="40"/>
    </row>
    <row r="354" spans="2:6">
      <c r="B354" s="37"/>
      <c r="C354" s="41"/>
      <c r="D354" s="41"/>
      <c r="E354" s="40"/>
      <c r="F354" s="40"/>
    </row>
    <row r="355" spans="2:6">
      <c r="B355" s="37"/>
      <c r="C355" s="41"/>
      <c r="D355" s="41"/>
      <c r="E355" s="40"/>
      <c r="F355" s="40"/>
    </row>
    <row r="356" spans="2:6">
      <c r="B356" s="37"/>
      <c r="C356" s="41"/>
      <c r="D356" s="41"/>
      <c r="E356" s="40"/>
      <c r="F356" s="40"/>
    </row>
    <row r="357" spans="2:6">
      <c r="B357" s="37"/>
      <c r="C357" s="41"/>
      <c r="D357" s="41"/>
      <c r="E357" s="40"/>
      <c r="F357" s="40"/>
    </row>
    <row r="358" spans="2:6">
      <c r="B358" s="37"/>
      <c r="C358" s="38"/>
      <c r="D358" s="38"/>
      <c r="E358" s="40"/>
      <c r="F358" s="40"/>
    </row>
    <row r="359" spans="2:6">
      <c r="B359" s="37"/>
      <c r="C359" s="38"/>
      <c r="D359" s="38"/>
      <c r="E359" s="40"/>
      <c r="F359" s="40"/>
    </row>
    <row r="360" spans="2:6">
      <c r="B360" s="37"/>
      <c r="C360" s="42"/>
      <c r="D360" s="42"/>
      <c r="E360" s="40"/>
      <c r="F360" s="40"/>
    </row>
    <row r="361" spans="2:6">
      <c r="B361" s="37"/>
      <c r="C361" s="43"/>
      <c r="D361" s="43"/>
      <c r="E361" s="40"/>
      <c r="F361" s="40"/>
    </row>
    <row r="362" spans="2:6">
      <c r="B362" s="37"/>
      <c r="C362" s="38"/>
      <c r="D362" s="38"/>
      <c r="E362" s="40"/>
      <c r="F362" s="40"/>
    </row>
    <row r="363" spans="2:6">
      <c r="B363" s="37"/>
      <c r="C363" s="38"/>
      <c r="D363" s="38"/>
      <c r="E363" s="40"/>
      <c r="F363" s="40"/>
    </row>
    <row r="364" spans="2:6">
      <c r="B364" s="37"/>
      <c r="C364" s="38"/>
      <c r="D364" s="38"/>
      <c r="E364" s="40"/>
      <c r="F364" s="40"/>
    </row>
    <row r="365" spans="2:6">
      <c r="B365" s="37"/>
      <c r="C365" s="38"/>
      <c r="D365" s="38"/>
      <c r="E365" s="40"/>
      <c r="F365" s="40"/>
    </row>
    <row r="366" spans="2:6">
      <c r="B366" s="37"/>
      <c r="C366" s="38"/>
      <c r="D366" s="38"/>
      <c r="E366" s="40"/>
      <c r="F366" s="40"/>
    </row>
    <row r="367" spans="2:6">
      <c r="B367" s="37"/>
      <c r="C367" s="41"/>
      <c r="D367" s="41"/>
      <c r="E367" s="40"/>
      <c r="F367" s="40"/>
    </row>
    <row r="368" spans="2:6">
      <c r="B368" s="37"/>
      <c r="C368" s="38"/>
      <c r="D368" s="38"/>
      <c r="E368" s="40"/>
      <c r="F368" s="40"/>
    </row>
    <row r="369" spans="2:6">
      <c r="B369" s="37"/>
      <c r="C369" s="41"/>
      <c r="D369" s="41"/>
      <c r="E369" s="40"/>
      <c r="F369" s="40"/>
    </row>
    <row r="370" spans="2:6">
      <c r="B370" s="37"/>
      <c r="C370" s="41"/>
      <c r="D370" s="41"/>
      <c r="E370" s="40"/>
      <c r="F370" s="40"/>
    </row>
    <row r="371" spans="2:6">
      <c r="B371" s="37"/>
      <c r="C371" s="38"/>
      <c r="D371" s="38"/>
      <c r="E371" s="40"/>
      <c r="F371" s="40"/>
    </row>
    <row r="372" spans="2:6">
      <c r="B372" s="37"/>
      <c r="C372" s="38"/>
      <c r="D372" s="38"/>
      <c r="E372" s="40"/>
      <c r="F372" s="40"/>
    </row>
    <row r="373" spans="2:6">
      <c r="B373" s="37"/>
      <c r="C373" s="38"/>
      <c r="D373" s="38"/>
      <c r="E373" s="40"/>
      <c r="F373" s="40"/>
    </row>
    <row r="374" spans="2:6">
      <c r="B374" s="37"/>
      <c r="C374" s="38"/>
      <c r="D374" s="38"/>
      <c r="E374" s="40"/>
      <c r="F374" s="40"/>
    </row>
    <row r="375" spans="2:6">
      <c r="B375" s="37"/>
      <c r="C375" s="42"/>
      <c r="D375" s="42"/>
      <c r="E375" s="40"/>
      <c r="F375" s="40"/>
    </row>
    <row r="376" spans="2:6">
      <c r="B376" s="37"/>
      <c r="C376" s="43"/>
      <c r="D376" s="43"/>
      <c r="E376" s="40"/>
      <c r="F376" s="40"/>
    </row>
    <row r="377" spans="2:6">
      <c r="B377" s="37"/>
      <c r="C377" s="38"/>
      <c r="D377" s="38"/>
      <c r="E377" s="40"/>
      <c r="F377" s="40"/>
    </row>
    <row r="378" spans="2:6">
      <c r="B378" s="37"/>
      <c r="C378" s="38"/>
      <c r="D378" s="38"/>
      <c r="E378" s="40"/>
      <c r="F378" s="40"/>
    </row>
    <row r="379" spans="2:6">
      <c r="B379" s="37"/>
      <c r="C379" s="38"/>
      <c r="D379" s="38"/>
      <c r="E379" s="40"/>
      <c r="F379" s="40"/>
    </row>
    <row r="380" spans="2:6">
      <c r="B380" s="37"/>
      <c r="C380" s="38"/>
      <c r="D380" s="38"/>
      <c r="E380" s="40"/>
      <c r="F380" s="40"/>
    </row>
    <row r="381" spans="2:6">
      <c r="B381" s="37"/>
      <c r="C381" s="41"/>
      <c r="D381" s="41"/>
      <c r="E381" s="40"/>
      <c r="F381" s="40"/>
    </row>
    <row r="382" spans="2:6">
      <c r="B382" s="37"/>
      <c r="C382" s="38"/>
      <c r="D382" s="38"/>
      <c r="E382" s="40"/>
      <c r="F382" s="40"/>
    </row>
    <row r="383" spans="2:6">
      <c r="B383" s="37"/>
      <c r="C383" s="41"/>
      <c r="D383" s="41"/>
      <c r="E383" s="40"/>
      <c r="F383" s="40"/>
    </row>
    <row r="384" spans="2:6">
      <c r="B384" s="37"/>
      <c r="C384" s="41"/>
      <c r="D384" s="41"/>
      <c r="E384" s="40"/>
      <c r="F384" s="40"/>
    </row>
    <row r="385" spans="2:6">
      <c r="B385" s="37"/>
      <c r="C385" s="38"/>
      <c r="D385" s="38"/>
      <c r="E385" s="40"/>
      <c r="F385" s="40"/>
    </row>
    <row r="386" spans="2:6">
      <c r="B386" s="37"/>
      <c r="C386" s="38"/>
      <c r="D386" s="38"/>
      <c r="E386" s="40"/>
      <c r="F386" s="40"/>
    </row>
    <row r="387" spans="2:6">
      <c r="B387" s="37"/>
      <c r="C387" s="38"/>
      <c r="D387" s="38"/>
      <c r="E387" s="40"/>
      <c r="F387" s="40"/>
    </row>
    <row r="388" spans="2:6">
      <c r="B388" s="37"/>
      <c r="C388" s="38"/>
      <c r="D388" s="38"/>
      <c r="E388" s="40"/>
      <c r="F388" s="40"/>
    </row>
    <row r="389" spans="2:6">
      <c r="B389" s="37"/>
      <c r="C389" s="42"/>
      <c r="D389" s="42"/>
      <c r="E389" s="40"/>
      <c r="F389" s="40"/>
    </row>
    <row r="390" spans="2:6">
      <c r="B390" s="37"/>
      <c r="C390" s="43"/>
      <c r="D390" s="43"/>
      <c r="E390" s="40"/>
      <c r="F390" s="40"/>
    </row>
    <row r="391" spans="2:6">
      <c r="B391" s="37"/>
      <c r="C391" s="38"/>
      <c r="D391" s="38"/>
      <c r="E391" s="40"/>
      <c r="F391" s="40"/>
    </row>
    <row r="392" spans="2:6">
      <c r="B392" s="37"/>
      <c r="C392" s="38"/>
      <c r="D392" s="38"/>
      <c r="E392" s="40"/>
      <c r="F392" s="40"/>
    </row>
    <row r="393" spans="2:6">
      <c r="B393" s="37"/>
      <c r="C393" s="38"/>
      <c r="D393" s="38"/>
      <c r="E393" s="40"/>
      <c r="F393" s="40"/>
    </row>
    <row r="394" spans="2:6">
      <c r="B394" s="37"/>
      <c r="C394" s="38"/>
      <c r="D394" s="38"/>
      <c r="E394" s="40"/>
      <c r="F394" s="40"/>
    </row>
    <row r="395" spans="2:6">
      <c r="B395" s="37"/>
      <c r="C395" s="38"/>
      <c r="D395" s="38"/>
      <c r="E395" s="40"/>
      <c r="F395" s="40"/>
    </row>
    <row r="396" spans="2:6">
      <c r="B396" s="37"/>
      <c r="C396" s="38"/>
      <c r="D396" s="38"/>
      <c r="E396" s="40"/>
      <c r="F396" s="40"/>
    </row>
    <row r="397" spans="2:6">
      <c r="B397" s="37"/>
      <c r="C397" s="38"/>
      <c r="D397" s="38"/>
      <c r="E397" s="40"/>
      <c r="F397" s="40"/>
    </row>
    <row r="398" spans="2:6">
      <c r="B398" s="37"/>
      <c r="C398" s="41"/>
      <c r="D398" s="41"/>
      <c r="E398" s="40"/>
      <c r="F398" s="40"/>
    </row>
    <row r="399" spans="2:6">
      <c r="B399" s="37"/>
      <c r="C399" s="38"/>
      <c r="D399" s="38"/>
      <c r="E399" s="40"/>
      <c r="F399" s="40"/>
    </row>
    <row r="400" spans="2:6">
      <c r="B400" s="37"/>
      <c r="C400" s="41"/>
      <c r="D400" s="41"/>
      <c r="E400" s="40"/>
      <c r="F400" s="40"/>
    </row>
    <row r="401" spans="2:6">
      <c r="B401" s="37"/>
      <c r="C401" s="41"/>
      <c r="D401" s="41"/>
      <c r="E401" s="40"/>
      <c r="F401" s="40"/>
    </row>
    <row r="402" spans="2:6">
      <c r="B402" s="37"/>
      <c r="C402" s="38"/>
      <c r="D402" s="38"/>
      <c r="E402" s="40"/>
      <c r="F402" s="40"/>
    </row>
    <row r="403" spans="2:6">
      <c r="B403" s="37"/>
      <c r="C403" s="38"/>
      <c r="D403" s="38"/>
      <c r="E403" s="40"/>
      <c r="F403" s="40"/>
    </row>
    <row r="404" spans="2:6">
      <c r="B404" s="37"/>
      <c r="C404" s="38"/>
      <c r="D404" s="38"/>
      <c r="E404" s="40"/>
      <c r="F404" s="40"/>
    </row>
    <row r="405" spans="2:6">
      <c r="B405" s="37"/>
      <c r="C405" s="38"/>
      <c r="D405" s="38"/>
      <c r="E405" s="40"/>
      <c r="F405" s="40"/>
    </row>
    <row r="406" spans="2:6">
      <c r="B406" s="37"/>
      <c r="C406" s="38"/>
      <c r="D406" s="38"/>
      <c r="E406" s="40"/>
      <c r="F406" s="40"/>
    </row>
    <row r="407" spans="2:6">
      <c r="B407" s="37"/>
      <c r="C407" s="38"/>
      <c r="D407" s="38"/>
      <c r="E407" s="40"/>
      <c r="F407" s="40"/>
    </row>
    <row r="408" spans="2:6">
      <c r="B408" s="37"/>
      <c r="C408" s="42"/>
      <c r="D408" s="42"/>
      <c r="E408" s="40"/>
      <c r="F408" s="40"/>
    </row>
    <row r="409" spans="2:6">
      <c r="B409" s="37"/>
      <c r="C409" s="43"/>
      <c r="D409" s="43"/>
      <c r="E409" s="40"/>
      <c r="F409" s="40"/>
    </row>
    <row r="410" spans="2:6">
      <c r="B410" s="37"/>
      <c r="C410" s="38"/>
      <c r="D410" s="38"/>
      <c r="E410" s="40"/>
      <c r="F410" s="40"/>
    </row>
    <row r="411" spans="2:6">
      <c r="B411" s="37"/>
      <c r="C411" s="38"/>
      <c r="D411" s="38"/>
      <c r="E411" s="40"/>
      <c r="F411" s="40"/>
    </row>
    <row r="412" spans="2:6">
      <c r="B412" s="37"/>
      <c r="C412" s="38"/>
      <c r="D412" s="38"/>
      <c r="E412" s="40"/>
      <c r="F412" s="40"/>
    </row>
    <row r="413" spans="2:6">
      <c r="B413" s="37"/>
      <c r="C413" s="38"/>
      <c r="D413" s="38"/>
      <c r="E413" s="40"/>
      <c r="F413" s="40"/>
    </row>
    <row r="414" spans="2:6">
      <c r="B414" s="37"/>
      <c r="C414" s="41"/>
      <c r="D414" s="41"/>
      <c r="E414" s="40"/>
      <c r="F414" s="40"/>
    </row>
    <row r="415" spans="2:6">
      <c r="B415" s="37"/>
      <c r="C415" s="38"/>
      <c r="D415" s="38"/>
      <c r="E415" s="40"/>
      <c r="F415" s="40"/>
    </row>
    <row r="416" spans="2:6">
      <c r="B416" s="37"/>
      <c r="C416" s="41"/>
      <c r="D416" s="41"/>
      <c r="E416" s="40"/>
      <c r="F416" s="40"/>
    </row>
    <row r="417" spans="2:6">
      <c r="B417" s="37"/>
      <c r="C417" s="41"/>
      <c r="D417" s="41"/>
      <c r="E417" s="40"/>
      <c r="F417" s="40"/>
    </row>
    <row r="418" spans="2:6">
      <c r="B418" s="37"/>
      <c r="C418" s="38"/>
      <c r="D418" s="38"/>
      <c r="E418" s="40"/>
      <c r="F418" s="40"/>
    </row>
    <row r="419" spans="2:6">
      <c r="B419" s="37"/>
      <c r="C419" s="38"/>
      <c r="D419" s="38"/>
      <c r="E419" s="40"/>
      <c r="F419" s="40"/>
    </row>
    <row r="420" spans="2:6">
      <c r="B420" s="37"/>
      <c r="C420" s="38"/>
      <c r="D420" s="38"/>
      <c r="E420" s="40"/>
      <c r="F420" s="40"/>
    </row>
    <row r="421" spans="2:6">
      <c r="B421" s="37"/>
      <c r="C421" s="42"/>
      <c r="D421" s="42"/>
      <c r="E421" s="40"/>
      <c r="F421" s="40"/>
    </row>
    <row r="422" spans="2:6">
      <c r="B422" s="37"/>
      <c r="C422" s="43"/>
      <c r="D422" s="43"/>
      <c r="E422" s="40"/>
      <c r="F422" s="40"/>
    </row>
    <row r="423" spans="2:6">
      <c r="B423" s="37"/>
      <c r="C423" s="38"/>
      <c r="D423" s="38"/>
      <c r="E423" s="40"/>
      <c r="F423" s="40"/>
    </row>
    <row r="424" spans="2:6">
      <c r="B424" s="37"/>
      <c r="C424" s="38"/>
      <c r="D424" s="38"/>
      <c r="E424" s="40"/>
      <c r="F424" s="40"/>
    </row>
    <row r="425" spans="2:6">
      <c r="B425" s="37"/>
      <c r="C425" s="38"/>
      <c r="D425" s="38"/>
      <c r="E425" s="40"/>
      <c r="F425" s="40"/>
    </row>
    <row r="426" spans="2:6">
      <c r="B426" s="37"/>
      <c r="C426" s="38"/>
      <c r="D426" s="38"/>
      <c r="E426" s="40"/>
      <c r="F426" s="40"/>
    </row>
    <row r="427" spans="2:6">
      <c r="B427" s="37"/>
      <c r="C427" s="38"/>
      <c r="D427" s="38"/>
      <c r="E427" s="40"/>
      <c r="F427" s="40"/>
    </row>
    <row r="428" spans="2:6">
      <c r="B428" s="37"/>
      <c r="C428" s="38"/>
      <c r="D428" s="38"/>
      <c r="E428" s="40"/>
      <c r="F428" s="40"/>
    </row>
    <row r="429" spans="2:6">
      <c r="B429" s="37"/>
      <c r="C429" s="38"/>
      <c r="D429" s="38"/>
      <c r="E429" s="40"/>
      <c r="F429" s="40"/>
    </row>
    <row r="430" spans="2:6">
      <c r="B430" s="37"/>
      <c r="C430" s="38"/>
      <c r="D430" s="38"/>
      <c r="E430" s="40"/>
      <c r="F430" s="40"/>
    </row>
    <row r="431" spans="2:6">
      <c r="B431" s="37"/>
      <c r="C431" s="41"/>
      <c r="D431" s="41"/>
      <c r="E431" s="40"/>
      <c r="F431" s="40"/>
    </row>
    <row r="432" spans="2:6">
      <c r="B432" s="37"/>
      <c r="C432" s="38"/>
      <c r="D432" s="38"/>
      <c r="E432" s="40"/>
      <c r="F432" s="40"/>
    </row>
    <row r="433" spans="2:6">
      <c r="B433" s="37"/>
      <c r="C433" s="38"/>
      <c r="D433" s="38"/>
      <c r="E433" s="40"/>
      <c r="F433" s="40"/>
    </row>
    <row r="434" spans="2:6">
      <c r="B434" s="37"/>
      <c r="C434" s="38"/>
      <c r="D434" s="38"/>
      <c r="E434" s="40"/>
      <c r="F434" s="40"/>
    </row>
    <row r="435" spans="2:6">
      <c r="B435" s="37"/>
      <c r="C435" s="38"/>
      <c r="D435" s="38"/>
      <c r="E435" s="40"/>
      <c r="F435" s="40"/>
    </row>
    <row r="436" spans="2:6">
      <c r="B436" s="37"/>
      <c r="C436" s="38"/>
      <c r="D436" s="38"/>
      <c r="E436" s="40"/>
      <c r="F436" s="40"/>
    </row>
    <row r="437" spans="2:6">
      <c r="B437" s="37"/>
      <c r="C437" s="38"/>
      <c r="D437" s="38"/>
      <c r="E437" s="40"/>
      <c r="F437" s="40"/>
    </row>
    <row r="438" spans="2:6">
      <c r="B438" s="37"/>
      <c r="C438" s="42"/>
      <c r="D438" s="42"/>
      <c r="E438" s="40"/>
      <c r="F438" s="40"/>
    </row>
    <row r="439" spans="2:6">
      <c r="B439" s="37"/>
      <c r="C439" s="43"/>
      <c r="D439" s="43"/>
      <c r="E439" s="40"/>
      <c r="F439" s="40"/>
    </row>
    <row r="440" spans="2:6">
      <c r="B440" s="37"/>
      <c r="C440" s="38"/>
      <c r="D440" s="38"/>
      <c r="E440" s="40"/>
      <c r="F440" s="40"/>
    </row>
    <row r="441" spans="2:6">
      <c r="B441" s="37"/>
      <c r="C441" s="38"/>
      <c r="D441" s="38"/>
      <c r="E441" s="40"/>
      <c r="F441" s="40"/>
    </row>
    <row r="442" spans="2:6">
      <c r="B442" s="37"/>
      <c r="C442" s="38"/>
      <c r="D442" s="38"/>
      <c r="E442" s="40"/>
      <c r="F442" s="40"/>
    </row>
    <row r="443" spans="2:6">
      <c r="B443" s="37"/>
      <c r="C443" s="38"/>
      <c r="D443" s="38"/>
      <c r="E443" s="40"/>
      <c r="F443" s="40"/>
    </row>
    <row r="444" spans="2:6">
      <c r="B444" s="37"/>
      <c r="C444" s="38"/>
      <c r="D444" s="38"/>
      <c r="E444" s="40"/>
      <c r="F444" s="40"/>
    </row>
    <row r="445" spans="2:6">
      <c r="B445" s="37"/>
      <c r="C445" s="38"/>
      <c r="D445" s="38"/>
      <c r="E445" s="40"/>
      <c r="F445" s="40"/>
    </row>
    <row r="446" spans="2:6">
      <c r="B446" s="37"/>
      <c r="C446" s="38"/>
      <c r="D446" s="38"/>
      <c r="E446" s="40"/>
      <c r="F446" s="40"/>
    </row>
    <row r="447" spans="2:6">
      <c r="B447" s="37"/>
      <c r="C447" s="38"/>
      <c r="D447" s="38"/>
      <c r="E447" s="40"/>
      <c r="F447" s="40"/>
    </row>
    <row r="448" spans="2:6">
      <c r="B448" s="37"/>
      <c r="C448" s="38"/>
      <c r="D448" s="38"/>
      <c r="E448" s="40"/>
      <c r="F448" s="40"/>
    </row>
    <row r="449" spans="2:6">
      <c r="B449" s="37"/>
      <c r="C449" s="38"/>
      <c r="D449" s="38"/>
      <c r="E449" s="40"/>
      <c r="F449" s="40"/>
    </row>
    <row r="450" spans="2:6">
      <c r="B450" s="37"/>
      <c r="C450" s="38"/>
      <c r="D450" s="38"/>
      <c r="E450" s="40"/>
      <c r="F450" s="40"/>
    </row>
    <row r="451" spans="2:6">
      <c r="B451" s="37"/>
      <c r="C451" s="38"/>
      <c r="D451" s="38"/>
      <c r="E451" s="40"/>
      <c r="F451" s="40"/>
    </row>
    <row r="452" spans="2:6">
      <c r="B452" s="37"/>
      <c r="C452" s="38"/>
      <c r="D452" s="38"/>
      <c r="E452" s="40"/>
      <c r="F452" s="40"/>
    </row>
    <row r="453" spans="2:6">
      <c r="B453" s="37"/>
      <c r="C453" s="38"/>
      <c r="D453" s="38"/>
      <c r="E453" s="40"/>
      <c r="F453" s="40"/>
    </row>
    <row r="454" spans="2:6">
      <c r="B454" s="37"/>
      <c r="C454" s="38"/>
      <c r="D454" s="38"/>
      <c r="E454" s="40"/>
      <c r="F454" s="40"/>
    </row>
    <row r="455" spans="2:6">
      <c r="B455" s="37"/>
      <c r="C455" s="38"/>
      <c r="D455" s="38"/>
      <c r="E455" s="40"/>
      <c r="F455" s="40"/>
    </row>
    <row r="456" spans="2:6">
      <c r="B456" s="37"/>
      <c r="C456" s="38"/>
      <c r="D456" s="38"/>
      <c r="E456" s="40"/>
      <c r="F456" s="40"/>
    </row>
    <row r="457" spans="2:6">
      <c r="B457" s="37"/>
      <c r="C457" s="38"/>
      <c r="D457" s="38"/>
      <c r="E457" s="40"/>
      <c r="F457" s="40"/>
    </row>
    <row r="458" spans="2:6">
      <c r="B458" s="37"/>
      <c r="C458" s="38"/>
      <c r="D458" s="38"/>
      <c r="E458" s="40"/>
      <c r="F458" s="40"/>
    </row>
    <row r="459" spans="2:6">
      <c r="B459" s="37"/>
      <c r="C459" s="38"/>
      <c r="D459" s="38"/>
      <c r="E459" s="40"/>
      <c r="F459" s="40"/>
    </row>
    <row r="460" spans="2:6">
      <c r="B460" s="37"/>
      <c r="C460" s="38"/>
      <c r="D460" s="38"/>
      <c r="E460" s="40"/>
      <c r="F460" s="40"/>
    </row>
    <row r="461" spans="2:6">
      <c r="B461" s="37"/>
      <c r="C461" s="38"/>
      <c r="D461" s="38"/>
      <c r="E461" s="40"/>
      <c r="F461" s="40"/>
    </row>
    <row r="462" spans="2:6">
      <c r="B462" s="37"/>
      <c r="C462" s="38"/>
      <c r="D462" s="38"/>
      <c r="E462" s="40"/>
      <c r="F462" s="40"/>
    </row>
    <row r="463" spans="2:6">
      <c r="B463" s="37"/>
      <c r="C463" s="38"/>
      <c r="D463" s="38"/>
      <c r="E463" s="40"/>
      <c r="F463" s="40"/>
    </row>
    <row r="464" spans="2:6">
      <c r="B464" s="37"/>
      <c r="C464" s="38"/>
      <c r="D464" s="38"/>
      <c r="E464" s="40"/>
      <c r="F464" s="40"/>
    </row>
    <row r="465" spans="2:6">
      <c r="B465" s="37"/>
      <c r="C465" s="38"/>
      <c r="D465" s="38"/>
      <c r="E465" s="40"/>
      <c r="F465" s="40"/>
    </row>
    <row r="466" spans="2:6">
      <c r="B466" s="37"/>
      <c r="C466" s="38"/>
      <c r="D466" s="38"/>
      <c r="E466" s="40"/>
      <c r="F466" s="40"/>
    </row>
    <row r="467" spans="2:6">
      <c r="B467" s="37"/>
      <c r="C467" s="38"/>
      <c r="D467" s="38"/>
      <c r="E467" s="40"/>
      <c r="F467" s="40"/>
    </row>
    <row r="468" spans="2:6">
      <c r="B468" s="37"/>
      <c r="C468" s="38"/>
      <c r="D468" s="38"/>
      <c r="E468" s="40"/>
      <c r="F468" s="40"/>
    </row>
    <row r="469" spans="2:6">
      <c r="B469" s="37"/>
      <c r="C469" s="38"/>
      <c r="D469" s="38"/>
      <c r="E469" s="40"/>
      <c r="F469" s="40"/>
    </row>
    <row r="470" spans="2:6">
      <c r="B470" s="37"/>
      <c r="C470" s="38"/>
      <c r="D470" s="38"/>
      <c r="E470" s="40"/>
      <c r="F470" s="40"/>
    </row>
    <row r="471" spans="2:6">
      <c r="B471" s="37"/>
      <c r="C471" s="38"/>
      <c r="D471" s="38"/>
      <c r="E471" s="40"/>
      <c r="F471" s="40"/>
    </row>
    <row r="472" spans="2:6">
      <c r="B472" s="37"/>
      <c r="C472" s="38"/>
      <c r="D472" s="38"/>
      <c r="E472" s="40"/>
      <c r="F472" s="40"/>
    </row>
    <row r="473" spans="2:6">
      <c r="B473" s="37"/>
      <c r="C473" s="38"/>
      <c r="D473" s="38"/>
      <c r="E473" s="40"/>
      <c r="F473" s="40"/>
    </row>
    <row r="474" spans="2:6">
      <c r="B474" s="37"/>
      <c r="C474" s="41"/>
      <c r="D474" s="41"/>
      <c r="E474" s="40"/>
      <c r="F474" s="40"/>
    </row>
    <row r="475" spans="2:6">
      <c r="B475" s="37"/>
      <c r="C475" s="38"/>
      <c r="D475" s="38"/>
      <c r="E475" s="40"/>
      <c r="F475" s="40"/>
    </row>
    <row r="476" spans="2:6">
      <c r="B476" s="37"/>
      <c r="C476" s="38"/>
      <c r="D476" s="38"/>
      <c r="E476" s="40"/>
      <c r="F476" s="40"/>
    </row>
    <row r="477" spans="2:6">
      <c r="B477" s="37"/>
      <c r="C477" s="38"/>
      <c r="D477" s="38"/>
      <c r="E477" s="40"/>
      <c r="F477" s="40"/>
    </row>
    <row r="478" spans="2:6">
      <c r="B478" s="37"/>
      <c r="C478" s="38"/>
      <c r="D478" s="38"/>
      <c r="E478" s="40"/>
      <c r="F478" s="40"/>
    </row>
    <row r="479" spans="2:6">
      <c r="B479" s="37"/>
      <c r="C479" s="42"/>
      <c r="D479" s="42"/>
      <c r="E479" s="40"/>
      <c r="F479" s="40"/>
    </row>
    <row r="480" spans="2:6">
      <c r="B480" s="37"/>
      <c r="C480" s="43"/>
      <c r="D480" s="43"/>
      <c r="E480" s="40"/>
      <c r="F480" s="40"/>
    </row>
    <row r="481" spans="2:6">
      <c r="B481" s="37"/>
      <c r="C481" s="38"/>
      <c r="D481" s="38"/>
      <c r="E481" s="40"/>
      <c r="F481" s="40"/>
    </row>
    <row r="482" spans="2:6">
      <c r="B482" s="37"/>
      <c r="C482" s="38"/>
      <c r="D482" s="38"/>
      <c r="E482" s="40"/>
      <c r="F482" s="40"/>
    </row>
    <row r="483" spans="2:6">
      <c r="B483" s="37"/>
      <c r="C483" s="41"/>
      <c r="D483" s="41"/>
      <c r="E483" s="40"/>
      <c r="F483" s="40"/>
    </row>
    <row r="484" spans="2:6">
      <c r="B484" s="37"/>
      <c r="C484" s="38"/>
      <c r="D484" s="38"/>
      <c r="E484" s="40"/>
      <c r="F484" s="40"/>
    </row>
    <row r="485" spans="2:6">
      <c r="B485" s="37"/>
      <c r="C485" s="38"/>
      <c r="D485" s="38"/>
      <c r="E485" s="40"/>
      <c r="F485" s="40"/>
    </row>
    <row r="486" spans="2:6">
      <c r="B486" s="37"/>
      <c r="C486" s="42"/>
      <c r="D486" s="42"/>
      <c r="E486" s="40"/>
      <c r="F486" s="40"/>
    </row>
    <row r="487" spans="2:6">
      <c r="B487" s="37"/>
      <c r="C487" s="43"/>
      <c r="D487" s="43"/>
      <c r="E487" s="40"/>
      <c r="F487" s="40"/>
    </row>
    <row r="488" spans="2:6">
      <c r="B488" s="37"/>
      <c r="C488" s="38"/>
      <c r="D488" s="38"/>
      <c r="E488" s="40"/>
      <c r="F488" s="40"/>
    </row>
    <row r="489" spans="2:6">
      <c r="B489" s="37"/>
      <c r="C489" s="38"/>
      <c r="D489" s="38"/>
      <c r="E489" s="40"/>
      <c r="F489" s="40"/>
    </row>
    <row r="490" spans="2:6">
      <c r="B490" s="37"/>
      <c r="C490" s="41"/>
      <c r="D490" s="41"/>
      <c r="E490" s="40"/>
      <c r="F490" s="40"/>
    </row>
    <row r="491" spans="2:6">
      <c r="B491" s="37"/>
      <c r="C491" s="38"/>
      <c r="D491" s="38"/>
      <c r="E491" s="40"/>
      <c r="F491" s="40"/>
    </row>
    <row r="492" spans="2:6">
      <c r="B492" s="37"/>
      <c r="C492" s="42"/>
      <c r="D492" s="42"/>
      <c r="E492" s="40"/>
      <c r="F492" s="40"/>
    </row>
    <row r="493" spans="2:6">
      <c r="B493" s="37"/>
      <c r="C493" s="43"/>
      <c r="D493" s="43"/>
      <c r="E493" s="40"/>
      <c r="F493" s="40"/>
    </row>
    <row r="494" spans="2:6">
      <c r="B494" s="37"/>
      <c r="C494" s="44"/>
      <c r="D494" s="44"/>
      <c r="E494" s="40"/>
      <c r="F494" s="40"/>
    </row>
    <row r="495" spans="2:6">
      <c r="B495" s="45"/>
      <c r="C495" s="44"/>
      <c r="D495" s="44"/>
      <c r="E495" s="40"/>
      <c r="F495" s="40"/>
    </row>
    <row r="496" spans="2:6">
      <c r="B496" s="45"/>
      <c r="C496" s="43"/>
      <c r="D496" s="43"/>
      <c r="E496" s="40"/>
      <c r="F496" s="40"/>
    </row>
    <row r="497" spans="2:6">
      <c r="B497" s="37"/>
      <c r="C497" s="38"/>
      <c r="D497" s="38"/>
      <c r="E497" s="40"/>
      <c r="F497" s="40"/>
    </row>
    <row r="498" spans="2:6">
      <c r="B498" s="37"/>
      <c r="C498" s="38"/>
      <c r="D498" s="38"/>
      <c r="E498" s="40"/>
      <c r="F498" s="40"/>
    </row>
    <row r="499" spans="2:6">
      <c r="B499" s="37"/>
      <c r="C499" s="41"/>
      <c r="D499" s="41"/>
      <c r="E499" s="40"/>
      <c r="F499" s="40"/>
    </row>
    <row r="500" spans="2:6">
      <c r="B500" s="37"/>
      <c r="C500" s="41"/>
      <c r="D500" s="41"/>
      <c r="E500" s="40"/>
      <c r="F500" s="40"/>
    </row>
    <row r="501" spans="2:6">
      <c r="B501" s="37"/>
      <c r="C501" s="41"/>
      <c r="D501" s="41"/>
      <c r="E501" s="40"/>
      <c r="F501" s="40"/>
    </row>
    <row r="502" spans="2:6">
      <c r="B502" s="37"/>
      <c r="C502" s="38"/>
      <c r="D502" s="38"/>
      <c r="E502" s="40"/>
      <c r="F502" s="40"/>
    </row>
    <row r="503" spans="2:6">
      <c r="B503" s="37"/>
      <c r="C503" s="38"/>
      <c r="D503" s="38"/>
      <c r="E503" s="40"/>
      <c r="F503" s="40"/>
    </row>
    <row r="504" spans="2:6">
      <c r="B504" s="37"/>
      <c r="C504" s="42"/>
      <c r="D504" s="42"/>
      <c r="E504" s="40"/>
      <c r="F504" s="40"/>
    </row>
    <row r="505" spans="2:6">
      <c r="B505" s="37"/>
      <c r="C505" s="43"/>
      <c r="D505" s="43"/>
      <c r="E505" s="40"/>
      <c r="F505" s="40"/>
    </row>
    <row r="506" spans="2:6">
      <c r="B506" s="37"/>
      <c r="C506" s="38"/>
      <c r="D506" s="38"/>
      <c r="E506" s="40"/>
      <c r="F506" s="40"/>
    </row>
    <row r="507" spans="2:6">
      <c r="B507" s="37"/>
      <c r="C507" s="38"/>
      <c r="D507" s="38"/>
      <c r="E507" s="40"/>
      <c r="F507" s="40"/>
    </row>
    <row r="508" spans="2:6">
      <c r="B508" s="37"/>
      <c r="C508" s="41"/>
      <c r="D508" s="41"/>
      <c r="E508" s="40"/>
      <c r="F508" s="40"/>
    </row>
    <row r="509" spans="2:6">
      <c r="B509" s="37"/>
      <c r="C509" s="41"/>
      <c r="D509" s="41"/>
      <c r="E509" s="40"/>
      <c r="F509" s="40"/>
    </row>
    <row r="510" spans="2:6">
      <c r="B510" s="37"/>
      <c r="C510" s="41"/>
      <c r="D510" s="41"/>
      <c r="E510" s="40"/>
      <c r="F510" s="40"/>
    </row>
    <row r="511" spans="2:6">
      <c r="B511" s="37"/>
      <c r="C511" s="38"/>
      <c r="D511" s="38"/>
      <c r="E511" s="40"/>
      <c r="F511" s="40"/>
    </row>
    <row r="512" spans="2:6">
      <c r="B512" s="37"/>
      <c r="C512" s="38"/>
      <c r="D512" s="38"/>
      <c r="E512" s="40"/>
      <c r="F512" s="40"/>
    </row>
    <row r="513" spans="2:6">
      <c r="B513" s="37"/>
      <c r="C513" s="38"/>
      <c r="D513" s="38"/>
      <c r="E513" s="40"/>
      <c r="F513" s="40"/>
    </row>
    <row r="514" spans="2:6">
      <c r="B514" s="37"/>
      <c r="C514" s="43"/>
      <c r="D514" s="43"/>
      <c r="E514" s="40"/>
      <c r="F514" s="40"/>
    </row>
    <row r="515" spans="2:6">
      <c r="B515" s="37"/>
      <c r="C515" s="38"/>
      <c r="D515" s="38"/>
      <c r="E515" s="40"/>
      <c r="F515" s="40"/>
    </row>
    <row r="516" spans="2:6">
      <c r="B516" s="37"/>
      <c r="C516" s="38"/>
      <c r="D516" s="38"/>
      <c r="E516" s="40"/>
      <c r="F516" s="40"/>
    </row>
    <row r="517" spans="2:6">
      <c r="B517" s="37"/>
      <c r="C517" s="38"/>
      <c r="D517" s="38"/>
      <c r="E517" s="40"/>
      <c r="F517" s="40"/>
    </row>
    <row r="518" spans="2:6">
      <c r="B518" s="37"/>
      <c r="C518" s="38"/>
      <c r="D518" s="38"/>
      <c r="E518" s="40"/>
      <c r="F518" s="40"/>
    </row>
    <row r="519" spans="2:6">
      <c r="B519" s="37"/>
      <c r="C519" s="38"/>
      <c r="D519" s="38"/>
      <c r="E519" s="40"/>
      <c r="F519" s="40"/>
    </row>
    <row r="520" spans="2:6">
      <c r="B520" s="37"/>
      <c r="C520" s="38"/>
      <c r="D520" s="38"/>
      <c r="E520" s="40"/>
      <c r="F520" s="40"/>
    </row>
    <row r="521" spans="2:6">
      <c r="B521" s="37"/>
      <c r="C521" s="38"/>
      <c r="D521" s="38"/>
      <c r="E521" s="40"/>
      <c r="F521" s="40"/>
    </row>
    <row r="522" spans="2:6">
      <c r="B522" s="37"/>
      <c r="C522" s="38"/>
      <c r="D522" s="38"/>
      <c r="E522" s="40"/>
      <c r="F522" s="40"/>
    </row>
    <row r="523" spans="2:6">
      <c r="B523" s="37"/>
      <c r="C523" s="38"/>
      <c r="D523" s="38"/>
      <c r="E523" s="40"/>
      <c r="F523" s="40"/>
    </row>
    <row r="524" spans="2:6">
      <c r="B524" s="37"/>
      <c r="C524" s="38"/>
      <c r="D524" s="38"/>
      <c r="E524" s="40"/>
      <c r="F524" s="40"/>
    </row>
    <row r="525" spans="2:6">
      <c r="B525" s="37"/>
      <c r="C525" s="38"/>
      <c r="D525" s="38"/>
      <c r="E525" s="40"/>
      <c r="F525" s="40"/>
    </row>
    <row r="526" spans="2:6">
      <c r="B526" s="37"/>
      <c r="C526" s="41"/>
      <c r="D526" s="41"/>
      <c r="E526" s="40"/>
      <c r="F526" s="40"/>
    </row>
    <row r="527" spans="2:6">
      <c r="B527" s="37"/>
      <c r="C527" s="38"/>
      <c r="D527" s="38"/>
      <c r="E527" s="40"/>
      <c r="F527" s="40"/>
    </row>
    <row r="528" spans="2:6">
      <c r="B528" s="37"/>
      <c r="C528" s="38"/>
      <c r="D528" s="38"/>
      <c r="E528" s="40"/>
      <c r="F528" s="40"/>
    </row>
    <row r="529" spans="2:6">
      <c r="B529" s="37"/>
      <c r="C529" s="38"/>
      <c r="D529" s="38"/>
      <c r="E529" s="40"/>
      <c r="F529" s="40"/>
    </row>
    <row r="530" spans="2:6">
      <c r="B530" s="37"/>
      <c r="C530" s="42"/>
      <c r="D530" s="42"/>
      <c r="E530" s="40"/>
      <c r="F530" s="40"/>
    </row>
    <row r="531" spans="2:6">
      <c r="B531" s="37"/>
      <c r="C531" s="43"/>
      <c r="D531" s="43"/>
      <c r="E531" s="40"/>
      <c r="F531" s="40"/>
    </row>
    <row r="532" spans="2:6">
      <c r="B532" s="37"/>
      <c r="C532" s="38"/>
      <c r="D532" s="38"/>
      <c r="E532" s="40"/>
      <c r="F532" s="40"/>
    </row>
    <row r="533" spans="2:6">
      <c r="B533" s="37"/>
      <c r="C533" s="38"/>
      <c r="D533" s="38"/>
      <c r="E533" s="40"/>
      <c r="F533" s="40"/>
    </row>
    <row r="534" spans="2:6">
      <c r="B534" s="37"/>
      <c r="C534" s="38"/>
      <c r="D534" s="38"/>
      <c r="E534" s="40"/>
      <c r="F534" s="40"/>
    </row>
    <row r="535" spans="2:6">
      <c r="B535" s="37"/>
      <c r="C535" s="38"/>
      <c r="D535" s="38"/>
      <c r="E535" s="40"/>
      <c r="F535" s="40"/>
    </row>
    <row r="536" spans="2:6">
      <c r="B536" s="37"/>
      <c r="C536" s="38"/>
      <c r="D536" s="38"/>
      <c r="E536" s="40"/>
      <c r="F536" s="40"/>
    </row>
    <row r="537" spans="2:6">
      <c r="B537" s="37"/>
      <c r="C537" s="38"/>
      <c r="D537" s="38"/>
      <c r="E537" s="40"/>
      <c r="F537" s="40"/>
    </row>
    <row r="538" spans="2:6">
      <c r="B538" s="37"/>
      <c r="C538" s="38"/>
      <c r="D538" s="38"/>
      <c r="E538" s="40"/>
      <c r="F538" s="40"/>
    </row>
    <row r="539" spans="2:6">
      <c r="B539" s="37"/>
      <c r="C539" s="41"/>
      <c r="D539" s="41"/>
      <c r="E539" s="40"/>
      <c r="F539" s="40"/>
    </row>
    <row r="540" spans="2:6">
      <c r="B540" s="37"/>
      <c r="C540" s="38"/>
      <c r="D540" s="38"/>
      <c r="E540" s="40"/>
      <c r="F540" s="40"/>
    </row>
    <row r="541" spans="2:6">
      <c r="B541" s="37"/>
      <c r="C541" s="38"/>
      <c r="D541" s="38"/>
      <c r="E541" s="40"/>
      <c r="F541" s="40"/>
    </row>
    <row r="542" spans="2:6">
      <c r="B542" s="37"/>
      <c r="C542" s="42"/>
      <c r="D542" s="42"/>
      <c r="E542" s="40"/>
      <c r="F542" s="40"/>
    </row>
    <row r="543" spans="2:6">
      <c r="B543" s="37"/>
      <c r="C543" s="43"/>
      <c r="D543" s="43"/>
      <c r="E543" s="40"/>
      <c r="F543" s="40"/>
    </row>
    <row r="544" spans="2:6">
      <c r="B544" s="37"/>
      <c r="C544" s="38"/>
      <c r="D544" s="38"/>
      <c r="E544" s="40"/>
      <c r="F544" s="40"/>
    </row>
    <row r="545" spans="2:6">
      <c r="B545" s="37"/>
      <c r="C545" s="38"/>
      <c r="D545" s="38"/>
      <c r="E545" s="40"/>
      <c r="F545" s="40"/>
    </row>
    <row r="546" spans="2:6">
      <c r="B546" s="37"/>
      <c r="C546" s="38"/>
      <c r="D546" s="38"/>
      <c r="E546" s="40"/>
      <c r="F546" s="40"/>
    </row>
    <row r="547" spans="2:6">
      <c r="B547" s="37"/>
      <c r="C547" s="38"/>
      <c r="D547" s="38"/>
      <c r="E547" s="40"/>
      <c r="F547" s="40"/>
    </row>
    <row r="548" spans="2:6">
      <c r="B548" s="37"/>
      <c r="C548" s="38"/>
      <c r="D548" s="38"/>
      <c r="E548" s="40"/>
      <c r="F548" s="40"/>
    </row>
    <row r="549" spans="2:6">
      <c r="B549" s="37"/>
      <c r="C549" s="41"/>
      <c r="D549" s="41"/>
      <c r="E549" s="40"/>
      <c r="F549" s="40"/>
    </row>
    <row r="550" spans="2:6">
      <c r="B550" s="37"/>
      <c r="C550" s="38"/>
      <c r="D550" s="38"/>
      <c r="E550" s="40"/>
      <c r="F550" s="40"/>
    </row>
    <row r="551" spans="2:6">
      <c r="B551" s="37"/>
      <c r="C551" s="38"/>
      <c r="D551" s="38"/>
      <c r="E551" s="40"/>
      <c r="F551" s="40"/>
    </row>
    <row r="552" spans="2:6">
      <c r="B552" s="37"/>
      <c r="C552" s="42"/>
      <c r="D552" s="42"/>
      <c r="E552" s="40"/>
      <c r="F552" s="40"/>
    </row>
    <row r="553" spans="2:6">
      <c r="B553" s="37"/>
      <c r="C553" s="43"/>
      <c r="D553" s="43"/>
      <c r="E553" s="40"/>
      <c r="F553" s="40"/>
    </row>
    <row r="554" spans="2:6">
      <c r="B554" s="37"/>
      <c r="C554" s="44"/>
      <c r="D554" s="44"/>
      <c r="E554" s="40"/>
      <c r="F554" s="40"/>
    </row>
    <row r="555" spans="2:6">
      <c r="B555" s="45"/>
      <c r="C555" s="44"/>
      <c r="D555" s="44"/>
      <c r="E555" s="40"/>
      <c r="F555" s="40"/>
    </row>
    <row r="556" spans="2:6">
      <c r="B556" s="45"/>
      <c r="C556" s="46"/>
      <c r="D556" s="46"/>
      <c r="E556" s="40"/>
      <c r="F556" s="40"/>
    </row>
    <row r="557" spans="2:6">
      <c r="B557" s="37"/>
      <c r="C557" s="43"/>
      <c r="D557" s="43"/>
      <c r="E557" s="40"/>
      <c r="F557" s="40"/>
    </row>
    <row r="558" spans="2:6">
      <c r="B558" s="37"/>
      <c r="C558" s="38"/>
      <c r="D558" s="38"/>
      <c r="E558" s="40"/>
      <c r="F558" s="40"/>
    </row>
    <row r="559" spans="2:6">
      <c r="B559" s="37"/>
      <c r="C559" s="41"/>
      <c r="D559" s="41"/>
      <c r="E559" s="40"/>
      <c r="F559" s="40"/>
    </row>
    <row r="560" spans="2:6">
      <c r="B560" s="37"/>
      <c r="C560" s="41"/>
      <c r="D560" s="41"/>
      <c r="E560" s="40"/>
      <c r="F560" s="40"/>
    </row>
    <row r="561" spans="2:6">
      <c r="B561" s="37"/>
      <c r="C561" s="38"/>
      <c r="D561" s="38"/>
      <c r="E561" s="40"/>
      <c r="F561" s="40"/>
    </row>
    <row r="562" spans="2:6">
      <c r="B562" s="37"/>
      <c r="C562" s="38"/>
      <c r="D562" s="38"/>
      <c r="E562" s="40"/>
      <c r="F562" s="40"/>
    </row>
    <row r="563" spans="2:6">
      <c r="B563" s="37"/>
      <c r="C563" s="42"/>
      <c r="D563" s="42"/>
      <c r="E563" s="40"/>
      <c r="F563" s="40"/>
    </row>
    <row r="564" spans="2:6">
      <c r="B564" s="37"/>
      <c r="C564" s="43"/>
      <c r="D564" s="43"/>
      <c r="E564" s="40"/>
      <c r="F564" s="40"/>
    </row>
    <row r="565" spans="2:6">
      <c r="B565" s="37"/>
      <c r="C565" s="38"/>
      <c r="D565" s="38"/>
      <c r="E565" s="40"/>
      <c r="F565" s="40"/>
    </row>
    <row r="566" spans="2:6">
      <c r="B566" s="37"/>
      <c r="C566" s="41"/>
      <c r="D566" s="41"/>
      <c r="E566" s="40"/>
      <c r="F566" s="40"/>
    </row>
    <row r="567" spans="2:6">
      <c r="B567" s="37"/>
      <c r="C567" s="41"/>
      <c r="D567" s="41"/>
      <c r="E567" s="40"/>
      <c r="F567" s="40"/>
    </row>
    <row r="568" spans="2:6">
      <c r="B568" s="37"/>
      <c r="C568" s="38"/>
      <c r="D568" s="38"/>
      <c r="E568" s="40"/>
      <c r="F568" s="40"/>
    </row>
    <row r="569" spans="2:6">
      <c r="B569" s="37"/>
      <c r="C569" s="38"/>
      <c r="D569" s="38"/>
      <c r="E569" s="40"/>
      <c r="F569" s="40"/>
    </row>
    <row r="570" spans="2:6">
      <c r="B570" s="37"/>
      <c r="C570" s="42"/>
      <c r="D570" s="42"/>
      <c r="E570" s="40"/>
      <c r="F570" s="40"/>
    </row>
    <row r="571" spans="2:6">
      <c r="B571" s="37"/>
      <c r="C571" s="43"/>
      <c r="D571" s="43"/>
      <c r="E571" s="40"/>
      <c r="F571" s="40"/>
    </row>
    <row r="572" spans="2:6">
      <c r="B572" s="37"/>
      <c r="C572" s="38"/>
      <c r="D572" s="38"/>
      <c r="E572" s="40"/>
      <c r="F572" s="40"/>
    </row>
    <row r="573" spans="2:6">
      <c r="B573" s="37"/>
      <c r="C573" s="38"/>
      <c r="D573" s="38"/>
      <c r="E573" s="40"/>
      <c r="F573" s="40"/>
    </row>
    <row r="574" spans="2:6">
      <c r="B574" s="37"/>
      <c r="C574" s="38"/>
      <c r="D574" s="38"/>
      <c r="E574" s="40"/>
      <c r="F574" s="40"/>
    </row>
    <row r="575" spans="2:6">
      <c r="B575" s="37"/>
      <c r="C575" s="38"/>
      <c r="D575" s="38"/>
      <c r="E575" s="40"/>
      <c r="F575" s="40"/>
    </row>
    <row r="576" spans="2:6">
      <c r="B576" s="37"/>
      <c r="C576" s="41"/>
      <c r="D576" s="41"/>
      <c r="E576" s="40"/>
      <c r="F576" s="40"/>
    </row>
    <row r="577" spans="2:6">
      <c r="B577" s="37"/>
      <c r="C577" s="41"/>
      <c r="D577" s="41"/>
      <c r="E577" s="40"/>
      <c r="F577" s="40"/>
    </row>
    <row r="578" spans="2:6">
      <c r="B578" s="37"/>
      <c r="C578" s="41"/>
      <c r="D578" s="41"/>
      <c r="E578" s="40"/>
      <c r="F578" s="40"/>
    </row>
    <row r="579" spans="2:6">
      <c r="B579" s="37"/>
      <c r="C579" s="41"/>
      <c r="D579" s="41"/>
      <c r="E579" s="40"/>
      <c r="F579" s="40"/>
    </row>
    <row r="580" spans="2:6">
      <c r="B580" s="37"/>
      <c r="C580" s="38"/>
      <c r="D580" s="38"/>
      <c r="E580" s="40"/>
      <c r="F580" s="40"/>
    </row>
    <row r="581" spans="2:6">
      <c r="B581" s="37"/>
      <c r="C581" s="38"/>
      <c r="D581" s="38"/>
      <c r="E581" s="40"/>
      <c r="F581" s="40"/>
    </row>
    <row r="582" spans="2:6">
      <c r="B582" s="37"/>
      <c r="C582" s="38"/>
      <c r="D582" s="38"/>
      <c r="E582" s="40"/>
      <c r="F582" s="40"/>
    </row>
    <row r="583" spans="2:6">
      <c r="B583" s="37"/>
      <c r="C583" s="38"/>
      <c r="D583" s="38"/>
      <c r="E583" s="40"/>
      <c r="F583" s="40"/>
    </row>
    <row r="584" spans="2:6">
      <c r="B584" s="37"/>
      <c r="C584" s="38"/>
      <c r="D584" s="38"/>
      <c r="E584" s="40"/>
      <c r="F584" s="40"/>
    </row>
    <row r="585" spans="2:6">
      <c r="B585" s="37"/>
      <c r="C585" s="38"/>
      <c r="D585" s="38"/>
      <c r="E585" s="40"/>
      <c r="F585" s="40"/>
    </row>
    <row r="586" spans="2:6">
      <c r="B586" s="37"/>
      <c r="C586" s="38"/>
      <c r="D586" s="38"/>
      <c r="E586" s="40"/>
      <c r="F586" s="40"/>
    </row>
    <row r="587" spans="2:6">
      <c r="B587" s="37"/>
      <c r="C587" s="38"/>
      <c r="D587" s="38"/>
      <c r="E587" s="40"/>
      <c r="F587" s="40"/>
    </row>
    <row r="588" spans="2:6">
      <c r="B588" s="37"/>
      <c r="C588" s="42"/>
      <c r="D588" s="42"/>
      <c r="E588" s="40"/>
      <c r="F588" s="40"/>
    </row>
    <row r="589" spans="2:6">
      <c r="B589" s="37"/>
      <c r="C589" s="43"/>
      <c r="D589" s="43"/>
      <c r="E589" s="40"/>
      <c r="F589" s="40"/>
    </row>
    <row r="590" spans="2:6">
      <c r="B590" s="37"/>
      <c r="C590" s="38"/>
      <c r="D590" s="38"/>
      <c r="E590" s="40"/>
      <c r="F590" s="40"/>
    </row>
    <row r="591" spans="2:6">
      <c r="B591" s="37"/>
      <c r="C591" s="41"/>
      <c r="D591" s="41"/>
      <c r="E591" s="40"/>
      <c r="F591" s="40"/>
    </row>
    <row r="592" spans="2:6">
      <c r="B592" s="37"/>
      <c r="C592" s="41"/>
      <c r="D592" s="41"/>
      <c r="E592" s="40"/>
      <c r="F592" s="40"/>
    </row>
    <row r="593" spans="2:6">
      <c r="B593" s="37"/>
      <c r="C593" s="38"/>
      <c r="D593" s="38"/>
      <c r="E593" s="40"/>
      <c r="F593" s="40"/>
    </row>
    <row r="594" spans="2:6">
      <c r="B594" s="37"/>
      <c r="C594" s="38"/>
      <c r="D594" s="38"/>
      <c r="E594" s="40"/>
      <c r="F594" s="40"/>
    </row>
    <row r="595" spans="2:6">
      <c r="B595" s="37"/>
      <c r="C595" s="38"/>
      <c r="D595" s="38"/>
      <c r="E595" s="40"/>
      <c r="F595" s="40"/>
    </row>
    <row r="596" spans="2:6">
      <c r="B596" s="37"/>
      <c r="C596" s="38"/>
      <c r="D596" s="38"/>
      <c r="E596" s="40"/>
      <c r="F596" s="40"/>
    </row>
    <row r="597" spans="2:6">
      <c r="B597" s="37"/>
      <c r="C597" s="38"/>
      <c r="D597" s="38"/>
      <c r="E597" s="40"/>
      <c r="F597" s="40"/>
    </row>
    <row r="598" spans="2:6">
      <c r="B598" s="37"/>
      <c r="C598" s="38"/>
      <c r="D598" s="38"/>
      <c r="E598" s="40"/>
      <c r="F598" s="40"/>
    </row>
    <row r="599" spans="2:6">
      <c r="B599" s="37"/>
      <c r="C599" s="42"/>
      <c r="D599" s="42"/>
      <c r="E599" s="40"/>
      <c r="F599" s="40"/>
    </row>
    <row r="600" spans="2:6">
      <c r="B600" s="37"/>
      <c r="C600" s="43"/>
      <c r="D600" s="43"/>
      <c r="E600" s="40"/>
      <c r="F600" s="40"/>
    </row>
    <row r="601" spans="2:6">
      <c r="B601" s="37"/>
      <c r="C601" s="38"/>
      <c r="D601" s="38"/>
      <c r="E601" s="40"/>
      <c r="F601" s="40"/>
    </row>
    <row r="602" spans="2:6">
      <c r="B602" s="37"/>
      <c r="C602" s="38"/>
      <c r="D602" s="38"/>
      <c r="E602" s="40"/>
      <c r="F602" s="40"/>
    </row>
    <row r="603" spans="2:6">
      <c r="B603" s="37"/>
      <c r="C603" s="41"/>
      <c r="D603" s="41"/>
      <c r="E603" s="40"/>
      <c r="F603" s="40"/>
    </row>
    <row r="604" spans="2:6">
      <c r="B604" s="37"/>
      <c r="C604" s="38"/>
      <c r="D604" s="38"/>
      <c r="E604" s="40"/>
      <c r="F604" s="40"/>
    </row>
    <row r="605" spans="2:6">
      <c r="B605" s="37"/>
      <c r="C605" s="38"/>
      <c r="D605" s="38"/>
      <c r="E605" s="40"/>
      <c r="F605" s="40"/>
    </row>
    <row r="606" spans="2:6">
      <c r="B606" s="37"/>
      <c r="C606" s="38"/>
      <c r="D606" s="38"/>
      <c r="E606" s="40"/>
      <c r="F606" s="40"/>
    </row>
    <row r="607" spans="2:6">
      <c r="B607" s="37"/>
      <c r="C607" s="38"/>
      <c r="D607" s="38"/>
      <c r="E607" s="40"/>
      <c r="F607" s="40"/>
    </row>
    <row r="608" spans="2:6">
      <c r="B608" s="37"/>
      <c r="C608" s="38"/>
      <c r="D608" s="38"/>
      <c r="E608" s="40"/>
      <c r="F608" s="40"/>
    </row>
    <row r="609" spans="2:6">
      <c r="B609" s="37"/>
      <c r="C609" s="42"/>
      <c r="D609" s="42"/>
      <c r="E609" s="40"/>
      <c r="F609" s="40"/>
    </row>
    <row r="610" spans="2:6">
      <c r="B610" s="37"/>
      <c r="C610" s="43"/>
      <c r="D610" s="43"/>
      <c r="E610" s="40"/>
      <c r="F610" s="40"/>
    </row>
    <row r="611" spans="2:6">
      <c r="B611" s="37"/>
      <c r="C611" s="38"/>
      <c r="D611" s="38"/>
      <c r="E611" s="40"/>
      <c r="F611" s="40"/>
    </row>
    <row r="612" spans="2:6">
      <c r="B612" s="37"/>
      <c r="C612" s="38"/>
      <c r="D612" s="38"/>
      <c r="E612" s="40"/>
      <c r="F612" s="40"/>
    </row>
    <row r="613" spans="2:6">
      <c r="B613" s="37"/>
      <c r="C613" s="38"/>
      <c r="D613" s="38"/>
      <c r="E613" s="40"/>
      <c r="F613" s="40"/>
    </row>
    <row r="614" spans="2:6">
      <c r="B614" s="37"/>
      <c r="C614" s="38"/>
      <c r="D614" s="38"/>
      <c r="E614" s="40"/>
      <c r="F614" s="40"/>
    </row>
    <row r="615" spans="2:6">
      <c r="B615" s="37"/>
      <c r="C615" s="41"/>
      <c r="D615" s="41"/>
      <c r="E615" s="40"/>
      <c r="F615" s="40"/>
    </row>
    <row r="616" spans="2:6">
      <c r="B616" s="37"/>
      <c r="C616" s="38"/>
      <c r="D616" s="38"/>
      <c r="E616" s="40"/>
      <c r="F616" s="40"/>
    </row>
    <row r="617" spans="2:6">
      <c r="B617" s="37"/>
      <c r="C617" s="38"/>
      <c r="D617" s="38"/>
      <c r="E617" s="40"/>
      <c r="F617" s="40"/>
    </row>
    <row r="618" spans="2:6">
      <c r="B618" s="37"/>
      <c r="C618" s="38"/>
      <c r="D618" s="38"/>
      <c r="E618" s="40"/>
      <c r="F618" s="40"/>
    </row>
    <row r="619" spans="2:6">
      <c r="B619" s="37"/>
      <c r="C619" s="38"/>
      <c r="D619" s="38"/>
      <c r="E619" s="40"/>
      <c r="F619" s="40"/>
    </row>
    <row r="620" spans="2:6">
      <c r="B620" s="37"/>
      <c r="C620" s="38"/>
      <c r="D620" s="38"/>
      <c r="E620" s="40"/>
      <c r="F620" s="40"/>
    </row>
    <row r="621" spans="2:6">
      <c r="B621" s="37"/>
      <c r="C621" s="42"/>
      <c r="D621" s="42"/>
      <c r="E621" s="40"/>
      <c r="F621" s="40"/>
    </row>
    <row r="622" spans="2:6">
      <c r="B622" s="37"/>
      <c r="C622" s="43"/>
      <c r="D622" s="43"/>
      <c r="E622" s="40"/>
      <c r="F622" s="40"/>
    </row>
    <row r="623" spans="2:6">
      <c r="B623" s="37"/>
      <c r="C623" s="38"/>
      <c r="D623" s="38"/>
      <c r="E623" s="40"/>
      <c r="F623" s="40"/>
    </row>
    <row r="624" spans="2:6">
      <c r="B624" s="37"/>
      <c r="C624" s="41"/>
      <c r="D624" s="41"/>
      <c r="E624" s="40"/>
      <c r="F624" s="40"/>
    </row>
    <row r="625" spans="2:6">
      <c r="B625" s="37"/>
      <c r="C625" s="41"/>
      <c r="D625" s="41"/>
      <c r="E625" s="40"/>
      <c r="F625" s="40"/>
    </row>
    <row r="626" spans="2:6">
      <c r="B626" s="37"/>
      <c r="C626" s="38"/>
      <c r="D626" s="38"/>
      <c r="E626" s="40"/>
      <c r="F626" s="40"/>
    </row>
    <row r="627" spans="2:6">
      <c r="B627" s="37"/>
      <c r="C627" s="38"/>
      <c r="D627" s="38"/>
      <c r="E627" s="40"/>
      <c r="F627" s="40"/>
    </row>
    <row r="628" spans="2:6">
      <c r="B628" s="37"/>
      <c r="C628" s="38"/>
      <c r="D628" s="38"/>
      <c r="E628" s="40"/>
      <c r="F628" s="40"/>
    </row>
    <row r="629" spans="2:6">
      <c r="B629" s="37"/>
      <c r="C629" s="38"/>
      <c r="D629" s="38"/>
      <c r="E629" s="40"/>
      <c r="F629" s="40"/>
    </row>
    <row r="630" spans="2:6">
      <c r="B630" s="37"/>
      <c r="C630" s="38"/>
      <c r="D630" s="38"/>
      <c r="E630" s="40"/>
      <c r="F630" s="40"/>
    </row>
    <row r="631" spans="2:6">
      <c r="B631" s="37"/>
      <c r="C631" s="38"/>
      <c r="D631" s="38"/>
      <c r="E631" s="40"/>
      <c r="F631" s="40"/>
    </row>
    <row r="632" spans="2:6">
      <c r="B632" s="37"/>
      <c r="C632" s="42"/>
      <c r="D632" s="42"/>
      <c r="E632" s="40"/>
      <c r="F632" s="40"/>
    </row>
    <row r="633" spans="2:6">
      <c r="B633" s="37"/>
      <c r="C633" s="43"/>
      <c r="D633" s="43"/>
      <c r="E633" s="40"/>
      <c r="F633" s="40"/>
    </row>
    <row r="634" spans="2:6">
      <c r="B634" s="37"/>
      <c r="C634" s="38"/>
      <c r="D634" s="38"/>
      <c r="E634" s="40"/>
      <c r="F634" s="40"/>
    </row>
    <row r="635" spans="2:6">
      <c r="B635" s="37"/>
      <c r="C635" s="41"/>
      <c r="D635" s="41"/>
      <c r="E635" s="40"/>
      <c r="F635" s="40"/>
    </row>
    <row r="636" spans="2:6">
      <c r="B636" s="37"/>
      <c r="C636" s="41"/>
      <c r="D636" s="41"/>
      <c r="E636" s="40"/>
      <c r="F636" s="40"/>
    </row>
    <row r="637" spans="2:6">
      <c r="B637" s="37"/>
      <c r="C637" s="38"/>
      <c r="D637" s="38"/>
      <c r="E637" s="40"/>
      <c r="F637" s="40"/>
    </row>
    <row r="638" spans="2:6">
      <c r="B638" s="37"/>
      <c r="C638" s="38"/>
      <c r="D638" s="38"/>
      <c r="E638" s="40"/>
      <c r="F638" s="40"/>
    </row>
    <row r="639" spans="2:6">
      <c r="B639" s="37"/>
      <c r="C639" s="38"/>
      <c r="D639" s="38"/>
      <c r="E639" s="40"/>
      <c r="F639" s="40"/>
    </row>
    <row r="640" spans="2:6">
      <c r="B640" s="37"/>
      <c r="C640" s="38"/>
      <c r="D640" s="38"/>
      <c r="E640" s="40"/>
      <c r="F640" s="40"/>
    </row>
    <row r="641" spans="2:6">
      <c r="B641" s="37"/>
      <c r="C641" s="42"/>
      <c r="D641" s="42"/>
      <c r="E641" s="40"/>
      <c r="F641" s="40"/>
    </row>
    <row r="642" spans="2:6">
      <c r="B642" s="37"/>
      <c r="C642" s="43"/>
      <c r="D642" s="43"/>
      <c r="E642" s="40"/>
      <c r="F642" s="40"/>
    </row>
    <row r="643" spans="2:6">
      <c r="B643" s="37"/>
      <c r="C643" s="38"/>
      <c r="D643" s="38"/>
      <c r="E643" s="40"/>
      <c r="F643" s="40"/>
    </row>
    <row r="644" spans="2:6">
      <c r="B644" s="37"/>
      <c r="C644" s="38"/>
      <c r="D644" s="38"/>
      <c r="E644" s="40"/>
      <c r="F644" s="40"/>
    </row>
    <row r="645" spans="2:6">
      <c r="B645" s="37"/>
      <c r="C645" s="38"/>
      <c r="D645" s="38"/>
      <c r="E645" s="40"/>
      <c r="F645" s="40"/>
    </row>
    <row r="646" spans="2:6">
      <c r="B646" s="37"/>
      <c r="C646" s="41"/>
      <c r="D646" s="41"/>
      <c r="E646" s="40"/>
      <c r="F646" s="40"/>
    </row>
    <row r="647" spans="2:6">
      <c r="B647" s="37"/>
      <c r="C647" s="41"/>
      <c r="D647" s="41"/>
      <c r="E647" s="40"/>
      <c r="F647" s="40"/>
    </row>
    <row r="648" spans="2:6">
      <c r="B648" s="37"/>
      <c r="C648" s="38"/>
      <c r="D648" s="38"/>
      <c r="E648" s="40"/>
      <c r="F648" s="40"/>
    </row>
    <row r="649" spans="2:6">
      <c r="B649" s="37"/>
      <c r="C649" s="41"/>
      <c r="D649" s="41"/>
      <c r="E649" s="40"/>
      <c r="F649" s="40"/>
    </row>
    <row r="650" spans="2:6">
      <c r="B650" s="37"/>
      <c r="C650" s="38"/>
      <c r="D650" s="38"/>
      <c r="E650" s="40"/>
      <c r="F650" s="40"/>
    </row>
    <row r="651" spans="2:6">
      <c r="B651" s="37"/>
      <c r="C651" s="41"/>
      <c r="D651" s="41"/>
      <c r="E651" s="40"/>
      <c r="F651" s="40"/>
    </row>
    <row r="652" spans="2:6">
      <c r="B652" s="37"/>
      <c r="C652" s="38"/>
      <c r="D652" s="38"/>
      <c r="E652" s="40"/>
      <c r="F652" s="40"/>
    </row>
    <row r="653" spans="2:6">
      <c r="B653" s="37"/>
      <c r="C653" s="38"/>
      <c r="D653" s="38"/>
      <c r="E653" s="40"/>
      <c r="F653" s="40"/>
    </row>
    <row r="654" spans="2:6">
      <c r="B654" s="37"/>
      <c r="C654" s="38"/>
      <c r="D654" s="38"/>
      <c r="E654" s="40"/>
      <c r="F654" s="40"/>
    </row>
    <row r="655" spans="2:6">
      <c r="B655" s="37"/>
      <c r="C655" s="38"/>
      <c r="D655" s="38"/>
      <c r="E655" s="40"/>
      <c r="F655" s="40"/>
    </row>
    <row r="656" spans="2:6">
      <c r="B656" s="37"/>
      <c r="C656" s="38"/>
      <c r="D656" s="38"/>
      <c r="E656" s="40"/>
      <c r="F656" s="40"/>
    </row>
    <row r="657" spans="2:6">
      <c r="B657" s="37"/>
      <c r="C657" s="38"/>
      <c r="D657" s="38"/>
      <c r="E657" s="40"/>
      <c r="F657" s="40"/>
    </row>
    <row r="658" spans="2:6">
      <c r="B658" s="37"/>
      <c r="C658" s="42"/>
      <c r="D658" s="42"/>
      <c r="E658" s="40"/>
      <c r="F658" s="40"/>
    </row>
    <row r="659" spans="2:6">
      <c r="B659" s="37"/>
      <c r="C659" s="43"/>
      <c r="D659" s="43"/>
      <c r="E659" s="40"/>
      <c r="F659" s="40"/>
    </row>
    <row r="660" spans="2:6">
      <c r="B660" s="37"/>
      <c r="C660" s="38"/>
      <c r="D660" s="38"/>
      <c r="E660" s="40"/>
      <c r="F660" s="40"/>
    </row>
    <row r="661" spans="2:6">
      <c r="B661" s="37"/>
      <c r="C661" s="38"/>
      <c r="D661" s="38"/>
      <c r="E661" s="40"/>
      <c r="F661" s="40"/>
    </row>
    <row r="662" spans="2:6">
      <c r="B662" s="37"/>
      <c r="C662" s="38"/>
      <c r="D662" s="38"/>
      <c r="E662" s="40"/>
      <c r="F662" s="40"/>
    </row>
    <row r="663" spans="2:6">
      <c r="B663" s="37"/>
      <c r="C663" s="38"/>
      <c r="D663" s="38"/>
      <c r="E663" s="40"/>
      <c r="F663" s="40"/>
    </row>
    <row r="664" spans="2:6">
      <c r="B664" s="37"/>
      <c r="C664" s="41"/>
      <c r="D664" s="41"/>
      <c r="E664" s="40"/>
      <c r="F664" s="40"/>
    </row>
    <row r="665" spans="2:6">
      <c r="B665" s="37"/>
      <c r="C665" s="38"/>
      <c r="D665" s="38"/>
      <c r="E665" s="40"/>
      <c r="F665" s="40"/>
    </row>
    <row r="666" spans="2:6">
      <c r="B666" s="37"/>
      <c r="C666" s="38"/>
      <c r="D666" s="38"/>
      <c r="E666" s="40"/>
      <c r="F666" s="40"/>
    </row>
    <row r="667" spans="2:6">
      <c r="B667" s="37"/>
      <c r="C667" s="38"/>
      <c r="D667" s="38"/>
      <c r="E667" s="40"/>
      <c r="F667" s="40"/>
    </row>
    <row r="668" spans="2:6">
      <c r="B668" s="37"/>
      <c r="C668" s="38"/>
      <c r="D668" s="38"/>
      <c r="E668" s="40"/>
      <c r="F668" s="40"/>
    </row>
    <row r="669" spans="2:6">
      <c r="B669" s="37"/>
      <c r="C669" s="38"/>
      <c r="D669" s="38"/>
      <c r="E669" s="40"/>
      <c r="F669" s="40"/>
    </row>
    <row r="670" spans="2:6">
      <c r="B670" s="37"/>
      <c r="C670" s="38"/>
      <c r="D670" s="38"/>
      <c r="E670" s="40"/>
      <c r="F670" s="40"/>
    </row>
    <row r="671" spans="2:6">
      <c r="B671" s="37"/>
      <c r="C671" s="42"/>
      <c r="D671" s="42"/>
      <c r="E671" s="40"/>
      <c r="F671" s="40"/>
    </row>
    <row r="672" spans="2:6">
      <c r="B672" s="37"/>
      <c r="C672" s="43"/>
      <c r="D672" s="43"/>
      <c r="E672" s="40"/>
      <c r="F672" s="40"/>
    </row>
    <row r="673" spans="2:6">
      <c r="B673" s="37"/>
      <c r="C673" s="38"/>
      <c r="D673" s="38"/>
      <c r="E673" s="40"/>
      <c r="F673" s="40"/>
    </row>
    <row r="674" spans="2:6">
      <c r="B674" s="37"/>
      <c r="C674" s="38"/>
      <c r="D674" s="38"/>
      <c r="E674" s="40"/>
      <c r="F674" s="40"/>
    </row>
    <row r="675" spans="2:6">
      <c r="B675" s="37"/>
      <c r="C675" s="38"/>
      <c r="D675" s="38"/>
      <c r="E675" s="40"/>
      <c r="F675" s="40"/>
    </row>
    <row r="676" spans="2:6">
      <c r="B676" s="37"/>
      <c r="C676" s="38"/>
      <c r="D676" s="38"/>
      <c r="E676" s="40"/>
      <c r="F676" s="40"/>
    </row>
    <row r="677" spans="2:6">
      <c r="B677" s="37"/>
      <c r="C677" s="38"/>
      <c r="D677" s="38"/>
      <c r="E677" s="40"/>
      <c r="F677" s="40"/>
    </row>
    <row r="678" spans="2:6">
      <c r="B678" s="37"/>
      <c r="C678" s="41"/>
      <c r="D678" s="41"/>
      <c r="E678" s="40"/>
      <c r="F678" s="40"/>
    </row>
    <row r="679" spans="2:6">
      <c r="B679" s="37"/>
      <c r="C679" s="38"/>
      <c r="D679" s="38"/>
      <c r="E679" s="40"/>
      <c r="F679" s="40"/>
    </row>
    <row r="680" spans="2:6">
      <c r="B680" s="37"/>
      <c r="C680" s="38"/>
      <c r="D680" s="38"/>
      <c r="E680" s="40"/>
      <c r="F680" s="40"/>
    </row>
    <row r="681" spans="2:6">
      <c r="B681" s="37"/>
      <c r="C681" s="38"/>
      <c r="D681" s="38"/>
      <c r="E681" s="40"/>
      <c r="F681" s="40"/>
    </row>
    <row r="682" spans="2:6">
      <c r="B682" s="37"/>
      <c r="C682" s="38"/>
      <c r="D682" s="38"/>
      <c r="E682" s="40"/>
      <c r="F682" s="40"/>
    </row>
    <row r="683" spans="2:6">
      <c r="B683" s="37"/>
      <c r="C683" s="38"/>
      <c r="D683" s="38"/>
      <c r="E683" s="40"/>
      <c r="F683" s="40"/>
    </row>
    <row r="684" spans="2:6">
      <c r="B684" s="37"/>
      <c r="C684" s="38"/>
      <c r="D684" s="38"/>
      <c r="E684" s="40"/>
      <c r="F684" s="40"/>
    </row>
    <row r="685" spans="2:6">
      <c r="B685" s="37"/>
      <c r="C685" s="38"/>
      <c r="D685" s="38"/>
      <c r="E685" s="40"/>
      <c r="F685" s="40"/>
    </row>
    <row r="686" spans="2:6">
      <c r="B686" s="37"/>
      <c r="C686" s="42"/>
      <c r="D686" s="42"/>
      <c r="E686" s="40"/>
      <c r="F686" s="40"/>
    </row>
    <row r="687" spans="2:6">
      <c r="B687" s="37"/>
      <c r="C687" s="43"/>
      <c r="D687" s="43"/>
      <c r="E687" s="40"/>
      <c r="F687" s="40"/>
    </row>
    <row r="688" spans="2:6">
      <c r="B688" s="37"/>
      <c r="C688" s="38"/>
      <c r="D688" s="38"/>
      <c r="E688" s="40"/>
      <c r="F688" s="40"/>
    </row>
    <row r="689" spans="2:6">
      <c r="B689" s="37"/>
      <c r="C689" s="38"/>
      <c r="D689" s="38"/>
      <c r="E689" s="40"/>
      <c r="F689" s="40"/>
    </row>
    <row r="690" spans="2:6">
      <c r="B690" s="37"/>
      <c r="C690" s="41"/>
      <c r="D690" s="41"/>
      <c r="E690" s="40"/>
      <c r="F690" s="40"/>
    </row>
    <row r="691" spans="2:6">
      <c r="B691" s="37"/>
      <c r="C691" s="38"/>
      <c r="D691" s="38"/>
      <c r="E691" s="40"/>
      <c r="F691" s="40"/>
    </row>
    <row r="692" spans="2:6">
      <c r="B692" s="37"/>
      <c r="C692" s="42"/>
      <c r="D692" s="42"/>
      <c r="E692" s="40"/>
      <c r="F692" s="40"/>
    </row>
    <row r="693" spans="2:6">
      <c r="B693" s="37"/>
      <c r="C693" s="46"/>
      <c r="D693" s="46"/>
      <c r="E693" s="40"/>
      <c r="F693" s="40"/>
    </row>
    <row r="694" spans="2:6">
      <c r="B694" s="37"/>
      <c r="C694" s="43"/>
      <c r="D694" s="43"/>
      <c r="E694" s="40"/>
      <c r="F694" s="40"/>
    </row>
    <row r="695" spans="2:6">
      <c r="B695" s="37"/>
      <c r="C695" s="38"/>
      <c r="D695" s="38"/>
      <c r="E695" s="40"/>
      <c r="F695" s="40"/>
    </row>
    <row r="696" spans="2:6">
      <c r="B696" s="37"/>
      <c r="C696" s="38"/>
      <c r="D696" s="38"/>
      <c r="E696" s="40"/>
      <c r="F696" s="40"/>
    </row>
    <row r="697" spans="2:6">
      <c r="B697" s="37"/>
      <c r="C697" s="41"/>
      <c r="D697" s="41"/>
      <c r="E697" s="40"/>
      <c r="F697" s="40"/>
    </row>
    <row r="698" spans="2:6">
      <c r="B698" s="37"/>
      <c r="C698" s="41"/>
      <c r="D698" s="41"/>
      <c r="E698" s="40"/>
      <c r="F698" s="40"/>
    </row>
    <row r="699" spans="2:6">
      <c r="B699" s="37"/>
      <c r="C699" s="41"/>
      <c r="D699" s="41"/>
      <c r="E699" s="40"/>
      <c r="F699" s="40"/>
    </row>
    <row r="700" spans="2:6">
      <c r="B700" s="37"/>
      <c r="C700" s="38"/>
      <c r="D700" s="38"/>
      <c r="E700" s="40"/>
      <c r="F700" s="40"/>
    </row>
    <row r="701" spans="2:6">
      <c r="B701" s="37"/>
      <c r="C701" s="38"/>
      <c r="D701" s="38"/>
      <c r="E701" s="40"/>
      <c r="F701" s="40"/>
    </row>
    <row r="702" spans="2:6">
      <c r="B702" s="37"/>
      <c r="C702" s="38"/>
      <c r="D702" s="38"/>
      <c r="E702" s="40"/>
      <c r="F702" s="40"/>
    </row>
    <row r="703" spans="2:6">
      <c r="B703" s="37"/>
      <c r="C703" s="42"/>
      <c r="D703" s="42"/>
      <c r="E703" s="40"/>
      <c r="F703" s="40"/>
    </row>
    <row r="704" spans="2:6">
      <c r="B704" s="37"/>
      <c r="C704" s="43"/>
      <c r="D704" s="43"/>
      <c r="E704" s="40"/>
      <c r="F704" s="40"/>
    </row>
    <row r="705" spans="2:6">
      <c r="B705" s="37"/>
      <c r="C705" s="38"/>
      <c r="D705" s="38"/>
      <c r="E705" s="40"/>
      <c r="F705" s="40"/>
    </row>
    <row r="706" spans="2:6">
      <c r="B706" s="37"/>
      <c r="C706" s="41"/>
      <c r="D706" s="41"/>
      <c r="E706" s="40"/>
      <c r="F706" s="40"/>
    </row>
    <row r="707" spans="2:6">
      <c r="B707" s="37"/>
      <c r="C707" s="38"/>
      <c r="D707" s="38"/>
      <c r="E707" s="40"/>
      <c r="F707" s="40"/>
    </row>
    <row r="708" spans="2:6">
      <c r="B708" s="37"/>
      <c r="C708" s="38"/>
      <c r="D708" s="38"/>
      <c r="E708" s="40"/>
      <c r="F708" s="40"/>
    </row>
    <row r="709" spans="2:6">
      <c r="B709" s="37"/>
      <c r="C709" s="38"/>
      <c r="D709" s="38"/>
      <c r="E709" s="40"/>
      <c r="F709" s="40"/>
    </row>
    <row r="710" spans="2:6">
      <c r="B710" s="37"/>
      <c r="C710" s="42"/>
      <c r="D710" s="42"/>
      <c r="E710" s="40"/>
      <c r="F710" s="40"/>
    </row>
    <row r="711" spans="2:6">
      <c r="B711" s="37"/>
      <c r="C711" s="43"/>
      <c r="D711" s="43"/>
      <c r="E711" s="40"/>
      <c r="F711" s="40"/>
    </row>
    <row r="712" spans="2:6">
      <c r="B712" s="37"/>
      <c r="C712" s="38"/>
      <c r="D712" s="38"/>
      <c r="E712" s="40"/>
      <c r="F712" s="40"/>
    </row>
    <row r="713" spans="2:6">
      <c r="B713" s="37"/>
      <c r="C713" s="38"/>
      <c r="D713" s="38"/>
      <c r="E713" s="40"/>
      <c r="F713" s="40"/>
    </row>
    <row r="714" spans="2:6">
      <c r="B714" s="37"/>
      <c r="C714" s="38"/>
      <c r="D714" s="38"/>
      <c r="E714" s="40"/>
      <c r="F714" s="40"/>
    </row>
    <row r="715" spans="2:6">
      <c r="B715" s="37"/>
      <c r="C715" s="38"/>
      <c r="D715" s="38"/>
      <c r="E715" s="40"/>
      <c r="F715" s="40"/>
    </row>
    <row r="716" spans="2:6">
      <c r="B716" s="37"/>
      <c r="C716" s="38"/>
      <c r="D716" s="38"/>
      <c r="E716" s="40"/>
      <c r="F716" s="40"/>
    </row>
    <row r="717" spans="2:6">
      <c r="B717" s="37"/>
      <c r="C717" s="38"/>
      <c r="D717" s="38"/>
      <c r="E717" s="40"/>
      <c r="F717" s="40"/>
    </row>
    <row r="718" spans="2:6">
      <c r="B718" s="37"/>
      <c r="C718" s="38"/>
      <c r="D718" s="38"/>
      <c r="E718" s="40"/>
      <c r="F718" s="40"/>
    </row>
    <row r="719" spans="2:6">
      <c r="B719" s="37"/>
      <c r="C719" s="38"/>
      <c r="D719" s="38"/>
      <c r="E719" s="40"/>
      <c r="F719" s="40"/>
    </row>
    <row r="720" spans="2:6">
      <c r="B720" s="37"/>
      <c r="C720" s="38"/>
      <c r="D720" s="38"/>
      <c r="E720" s="40"/>
      <c r="F720" s="40"/>
    </row>
    <row r="721" spans="2:6">
      <c r="B721" s="37"/>
      <c r="C721" s="38"/>
      <c r="D721" s="38"/>
      <c r="E721" s="40"/>
      <c r="F721" s="40"/>
    </row>
    <row r="722" spans="2:6">
      <c r="B722" s="37"/>
      <c r="C722" s="38"/>
      <c r="D722" s="38"/>
      <c r="E722" s="40"/>
      <c r="F722" s="40"/>
    </row>
    <row r="723" spans="2:6">
      <c r="B723" s="37"/>
      <c r="C723" s="38"/>
      <c r="D723" s="38"/>
      <c r="E723" s="40"/>
      <c r="F723" s="40"/>
    </row>
    <row r="724" spans="2:6">
      <c r="B724" s="37"/>
      <c r="C724" s="38"/>
      <c r="D724" s="38"/>
      <c r="E724" s="40"/>
      <c r="F724" s="40"/>
    </row>
    <row r="725" spans="2:6">
      <c r="B725" s="37"/>
      <c r="C725" s="41"/>
      <c r="D725" s="41"/>
      <c r="E725" s="40"/>
      <c r="F725" s="40"/>
    </row>
    <row r="726" spans="2:6">
      <c r="B726" s="37"/>
      <c r="C726" s="41"/>
      <c r="D726" s="41"/>
      <c r="E726" s="40"/>
      <c r="F726" s="40"/>
    </row>
    <row r="727" spans="2:6">
      <c r="B727" s="37"/>
      <c r="C727" s="41"/>
      <c r="D727" s="41"/>
      <c r="E727" s="40"/>
      <c r="F727" s="40"/>
    </row>
    <row r="728" spans="2:6">
      <c r="B728" s="37"/>
      <c r="C728" s="41"/>
      <c r="D728" s="41"/>
      <c r="E728" s="40"/>
      <c r="F728" s="40"/>
    </row>
    <row r="729" spans="2:6">
      <c r="B729" s="37"/>
      <c r="C729" s="41"/>
      <c r="D729" s="41"/>
      <c r="E729" s="40"/>
      <c r="F729" s="40"/>
    </row>
    <row r="730" spans="2:6">
      <c r="B730" s="37"/>
      <c r="C730" s="41"/>
      <c r="D730" s="41"/>
      <c r="E730" s="40"/>
      <c r="F730" s="40"/>
    </row>
    <row r="731" spans="2:6">
      <c r="B731" s="37"/>
      <c r="C731" s="38"/>
      <c r="D731" s="38"/>
      <c r="E731" s="40"/>
      <c r="F731" s="40"/>
    </row>
    <row r="732" spans="2:6">
      <c r="B732" s="37"/>
      <c r="C732" s="38"/>
      <c r="D732" s="38"/>
      <c r="E732" s="40"/>
      <c r="F732" s="40"/>
    </row>
    <row r="733" spans="2:6">
      <c r="B733" s="37"/>
      <c r="C733" s="38"/>
      <c r="D733" s="38"/>
      <c r="E733" s="40"/>
      <c r="F733" s="40"/>
    </row>
    <row r="734" spans="2:6">
      <c r="B734" s="37"/>
      <c r="C734" s="38"/>
      <c r="D734" s="38"/>
      <c r="E734" s="40"/>
      <c r="F734" s="40"/>
    </row>
    <row r="735" spans="2:6">
      <c r="B735" s="37"/>
      <c r="C735" s="42"/>
      <c r="D735" s="42"/>
      <c r="E735" s="40"/>
      <c r="F735" s="40"/>
    </row>
    <row r="736" spans="2:6">
      <c r="B736" s="37"/>
      <c r="C736" s="43"/>
      <c r="D736" s="43"/>
      <c r="E736" s="40"/>
      <c r="F736" s="40"/>
    </row>
    <row r="737" spans="2:6">
      <c r="B737" s="37"/>
      <c r="C737" s="38"/>
      <c r="D737" s="38"/>
      <c r="E737" s="40"/>
      <c r="F737" s="40"/>
    </row>
    <row r="738" spans="2:6">
      <c r="B738" s="37"/>
      <c r="C738" s="38"/>
      <c r="D738" s="38"/>
      <c r="E738" s="40"/>
      <c r="F738" s="40"/>
    </row>
    <row r="739" spans="2:6">
      <c r="B739" s="37"/>
      <c r="C739" s="38"/>
      <c r="D739" s="38"/>
      <c r="E739" s="40"/>
      <c r="F739" s="40"/>
    </row>
    <row r="740" spans="2:6">
      <c r="B740" s="37"/>
      <c r="C740" s="38"/>
      <c r="D740" s="38"/>
      <c r="E740" s="40"/>
      <c r="F740" s="40"/>
    </row>
    <row r="741" spans="2:6">
      <c r="B741" s="37"/>
      <c r="C741" s="41"/>
      <c r="D741" s="41"/>
      <c r="E741" s="40"/>
      <c r="F741" s="40"/>
    </row>
    <row r="742" spans="2:6">
      <c r="B742" s="37"/>
      <c r="C742" s="41"/>
      <c r="D742" s="41"/>
      <c r="E742" s="40"/>
      <c r="F742" s="40"/>
    </row>
    <row r="743" spans="2:6">
      <c r="B743" s="37"/>
      <c r="C743" s="41"/>
      <c r="D743" s="41"/>
      <c r="E743" s="40"/>
      <c r="F743" s="40"/>
    </row>
    <row r="744" spans="2:6">
      <c r="B744" s="37"/>
      <c r="C744" s="38"/>
      <c r="D744" s="38"/>
      <c r="E744" s="40"/>
      <c r="F744" s="40"/>
    </row>
    <row r="745" spans="2:6">
      <c r="B745" s="37"/>
      <c r="C745" s="38"/>
      <c r="D745" s="38"/>
      <c r="E745" s="40"/>
      <c r="F745" s="40"/>
    </row>
    <row r="746" spans="2:6">
      <c r="B746" s="37"/>
      <c r="C746" s="38"/>
      <c r="D746" s="38"/>
      <c r="E746" s="40"/>
      <c r="F746" s="40"/>
    </row>
    <row r="747" spans="2:6">
      <c r="B747" s="37"/>
      <c r="C747" s="38"/>
      <c r="D747" s="38"/>
      <c r="E747" s="40"/>
      <c r="F747" s="40"/>
    </row>
    <row r="748" spans="2:6">
      <c r="B748" s="37"/>
      <c r="C748" s="42"/>
      <c r="D748" s="42"/>
      <c r="E748" s="40"/>
      <c r="F748" s="40"/>
    </row>
    <row r="749" spans="2:6">
      <c r="B749" s="37"/>
      <c r="C749" s="43"/>
      <c r="D749" s="43"/>
      <c r="E749" s="40"/>
      <c r="F749" s="40"/>
    </row>
    <row r="750" spans="2:6">
      <c r="B750" s="37"/>
      <c r="C750" s="38"/>
      <c r="D750" s="38"/>
      <c r="E750" s="40"/>
      <c r="F750" s="40"/>
    </row>
    <row r="751" spans="2:6">
      <c r="B751" s="37"/>
      <c r="C751" s="38"/>
      <c r="D751" s="38"/>
      <c r="E751" s="40"/>
      <c r="F751" s="40"/>
    </row>
    <row r="752" spans="2:6">
      <c r="B752" s="37"/>
      <c r="C752" s="38"/>
      <c r="D752" s="38"/>
      <c r="E752" s="40"/>
      <c r="F752" s="40"/>
    </row>
    <row r="753" spans="2:6">
      <c r="B753" s="37"/>
      <c r="C753" s="38"/>
      <c r="D753" s="38"/>
      <c r="E753" s="40"/>
      <c r="F753" s="40"/>
    </row>
    <row r="754" spans="2:6">
      <c r="B754" s="37"/>
      <c r="C754" s="38"/>
      <c r="D754" s="38"/>
      <c r="E754" s="40"/>
      <c r="F754" s="40"/>
    </row>
    <row r="755" spans="2:6">
      <c r="B755" s="37"/>
      <c r="C755" s="38"/>
      <c r="D755" s="38"/>
      <c r="E755" s="40"/>
      <c r="F755" s="40"/>
    </row>
    <row r="756" spans="2:6">
      <c r="B756" s="37"/>
      <c r="C756" s="38"/>
      <c r="D756" s="38"/>
      <c r="E756" s="40"/>
      <c r="F756" s="40"/>
    </row>
    <row r="757" spans="2:6">
      <c r="B757" s="37"/>
      <c r="C757" s="38"/>
      <c r="D757" s="38"/>
      <c r="E757" s="40"/>
      <c r="F757" s="40"/>
    </row>
    <row r="758" spans="2:6">
      <c r="B758" s="37"/>
      <c r="C758" s="38"/>
      <c r="D758" s="38"/>
      <c r="E758" s="40"/>
      <c r="F758" s="40"/>
    </row>
    <row r="759" spans="2:6">
      <c r="B759" s="37"/>
      <c r="C759" s="38"/>
      <c r="D759" s="38"/>
      <c r="E759" s="40"/>
      <c r="F759" s="40"/>
    </row>
    <row r="760" spans="2:6">
      <c r="B760" s="37"/>
      <c r="C760" s="38"/>
      <c r="D760" s="38"/>
      <c r="E760" s="40"/>
      <c r="F760" s="40"/>
    </row>
    <row r="761" spans="2:6">
      <c r="B761" s="37"/>
      <c r="C761" s="38"/>
      <c r="D761" s="38"/>
      <c r="E761" s="40"/>
      <c r="F761" s="40"/>
    </row>
    <row r="762" spans="2:6">
      <c r="B762" s="37"/>
      <c r="C762" s="38"/>
      <c r="D762" s="38"/>
      <c r="E762" s="40"/>
      <c r="F762" s="40"/>
    </row>
    <row r="763" spans="2:6">
      <c r="B763" s="37"/>
      <c r="C763" s="38"/>
      <c r="D763" s="38"/>
      <c r="E763" s="40"/>
      <c r="F763" s="40"/>
    </row>
    <row r="764" spans="2:6">
      <c r="B764" s="37"/>
      <c r="C764" s="38"/>
      <c r="D764" s="38"/>
      <c r="E764" s="40"/>
      <c r="F764" s="40"/>
    </row>
    <row r="765" spans="2:6">
      <c r="B765" s="37"/>
      <c r="C765" s="38"/>
      <c r="D765" s="38"/>
      <c r="E765" s="40"/>
      <c r="F765" s="40"/>
    </row>
    <row r="766" spans="2:6">
      <c r="B766" s="37"/>
      <c r="C766" s="38"/>
      <c r="D766" s="38"/>
      <c r="E766" s="40"/>
      <c r="F766" s="40"/>
    </row>
    <row r="767" spans="2:6">
      <c r="B767" s="37"/>
      <c r="C767" s="38"/>
      <c r="D767" s="38"/>
      <c r="E767" s="40"/>
      <c r="F767" s="40"/>
    </row>
    <row r="768" spans="2:6">
      <c r="B768" s="37"/>
      <c r="C768" s="38"/>
      <c r="D768" s="38"/>
      <c r="E768" s="40"/>
      <c r="F768" s="40"/>
    </row>
    <row r="769" spans="2:6">
      <c r="B769" s="37"/>
      <c r="C769" s="38"/>
      <c r="D769" s="38"/>
      <c r="E769" s="40"/>
      <c r="F769" s="40"/>
    </row>
    <row r="770" spans="2:6">
      <c r="B770" s="37"/>
      <c r="C770" s="38"/>
      <c r="D770" s="38"/>
      <c r="E770" s="40"/>
      <c r="F770" s="40"/>
    </row>
    <row r="771" spans="2:6">
      <c r="B771" s="37"/>
      <c r="C771" s="38"/>
      <c r="D771" s="38"/>
      <c r="E771" s="40"/>
      <c r="F771" s="40"/>
    </row>
    <row r="772" spans="2:6">
      <c r="B772" s="37"/>
      <c r="C772" s="38"/>
      <c r="D772" s="38"/>
      <c r="E772" s="40"/>
      <c r="F772" s="40"/>
    </row>
    <row r="773" spans="2:6">
      <c r="B773" s="37"/>
      <c r="C773" s="38"/>
      <c r="D773" s="38"/>
      <c r="E773" s="40"/>
      <c r="F773" s="40"/>
    </row>
    <row r="774" spans="2:6">
      <c r="B774" s="37"/>
      <c r="C774" s="38"/>
      <c r="D774" s="38"/>
      <c r="E774" s="40"/>
      <c r="F774" s="40"/>
    </row>
    <row r="775" spans="2:6">
      <c r="B775" s="37"/>
      <c r="C775" s="41"/>
      <c r="D775" s="41"/>
      <c r="E775" s="40"/>
      <c r="F775" s="40"/>
    </row>
    <row r="776" spans="2:6">
      <c r="B776" s="37"/>
      <c r="C776" s="41"/>
      <c r="D776" s="41"/>
      <c r="E776" s="40"/>
      <c r="F776" s="40"/>
    </row>
    <row r="777" spans="2:6">
      <c r="B777" s="37"/>
      <c r="C777" s="41"/>
      <c r="D777" s="41"/>
      <c r="E777" s="40"/>
      <c r="F777" s="40"/>
    </row>
    <row r="778" spans="2:6">
      <c r="B778" s="37"/>
      <c r="C778" s="41"/>
      <c r="D778" s="41"/>
      <c r="E778" s="40"/>
      <c r="F778" s="40"/>
    </row>
    <row r="779" spans="2:6">
      <c r="B779" s="37"/>
      <c r="C779" s="41"/>
      <c r="D779" s="41"/>
      <c r="E779" s="40"/>
      <c r="F779" s="40"/>
    </row>
    <row r="780" spans="2:6">
      <c r="B780" s="37"/>
      <c r="C780" s="41"/>
      <c r="D780" s="41"/>
      <c r="E780" s="40"/>
      <c r="F780" s="40"/>
    </row>
    <row r="781" spans="2:6">
      <c r="B781" s="37"/>
      <c r="C781" s="41"/>
      <c r="D781" s="41"/>
      <c r="E781" s="40"/>
      <c r="F781" s="40"/>
    </row>
    <row r="782" spans="2:6">
      <c r="B782" s="37"/>
      <c r="C782" s="41"/>
      <c r="D782" s="41"/>
      <c r="E782" s="40"/>
      <c r="F782" s="40"/>
    </row>
    <row r="783" spans="2:6">
      <c r="B783" s="37"/>
      <c r="C783" s="41"/>
      <c r="D783" s="41"/>
      <c r="E783" s="40"/>
      <c r="F783" s="40"/>
    </row>
    <row r="784" spans="2:6">
      <c r="B784" s="37"/>
      <c r="C784" s="41"/>
      <c r="D784" s="41"/>
      <c r="E784" s="40"/>
      <c r="F784" s="40"/>
    </row>
    <row r="785" spans="2:6">
      <c r="B785" s="37"/>
      <c r="C785" s="41"/>
      <c r="D785" s="41"/>
      <c r="E785" s="40"/>
      <c r="F785" s="40"/>
    </row>
    <row r="786" spans="2:6">
      <c r="B786" s="37"/>
      <c r="C786" s="41"/>
      <c r="D786" s="41"/>
      <c r="E786" s="40"/>
      <c r="F786" s="40"/>
    </row>
    <row r="787" spans="2:6">
      <c r="B787" s="37"/>
      <c r="C787" s="41"/>
      <c r="D787" s="41"/>
      <c r="E787" s="40"/>
      <c r="F787" s="40"/>
    </row>
    <row r="788" spans="2:6">
      <c r="B788" s="37"/>
      <c r="C788" s="41"/>
      <c r="D788" s="41"/>
      <c r="E788" s="40"/>
      <c r="F788" s="40"/>
    </row>
    <row r="789" spans="2:6">
      <c r="B789" s="37"/>
      <c r="C789" s="41"/>
      <c r="D789" s="41"/>
      <c r="E789" s="40"/>
      <c r="F789" s="40"/>
    </row>
    <row r="790" spans="2:6">
      <c r="B790" s="37"/>
      <c r="C790" s="38"/>
      <c r="D790" s="38"/>
      <c r="E790" s="40"/>
      <c r="F790" s="40"/>
    </row>
    <row r="791" spans="2:6">
      <c r="B791" s="37"/>
      <c r="C791" s="38"/>
      <c r="D791" s="38"/>
      <c r="E791" s="40"/>
      <c r="F791" s="40"/>
    </row>
    <row r="792" spans="2:6">
      <c r="B792" s="37"/>
      <c r="C792" s="38"/>
      <c r="D792" s="38"/>
      <c r="E792" s="40"/>
      <c r="F792" s="40"/>
    </row>
    <row r="793" spans="2:6">
      <c r="B793" s="37"/>
      <c r="C793" s="38"/>
      <c r="D793" s="38"/>
      <c r="E793" s="40"/>
      <c r="F793" s="40"/>
    </row>
    <row r="794" spans="2:6">
      <c r="B794" s="37"/>
      <c r="C794" s="42"/>
      <c r="D794" s="42"/>
      <c r="E794" s="40"/>
      <c r="F794" s="40"/>
    </row>
    <row r="795" spans="2:6">
      <c r="B795" s="37"/>
      <c r="C795" s="43"/>
      <c r="D795" s="43"/>
      <c r="E795" s="40"/>
      <c r="F795" s="40"/>
    </row>
    <row r="796" spans="2:6">
      <c r="B796" s="37"/>
      <c r="C796" s="38"/>
      <c r="D796" s="38"/>
      <c r="E796" s="40"/>
      <c r="F796" s="40"/>
    </row>
    <row r="797" spans="2:6">
      <c r="B797" s="37"/>
      <c r="C797" s="38"/>
      <c r="D797" s="38"/>
      <c r="E797" s="40"/>
      <c r="F797" s="40"/>
    </row>
    <row r="798" spans="2:6">
      <c r="B798" s="37"/>
      <c r="C798" s="38"/>
      <c r="D798" s="38"/>
      <c r="E798" s="40"/>
      <c r="F798" s="40"/>
    </row>
    <row r="799" spans="2:6">
      <c r="B799" s="37"/>
      <c r="C799" s="38"/>
      <c r="D799" s="38"/>
      <c r="E799" s="40"/>
      <c r="F799" s="40"/>
    </row>
    <row r="800" spans="2:6">
      <c r="B800" s="37"/>
      <c r="C800" s="38"/>
      <c r="D800" s="38"/>
      <c r="E800" s="40"/>
      <c r="F800" s="40"/>
    </row>
    <row r="801" spans="2:6">
      <c r="B801" s="37"/>
      <c r="C801" s="41"/>
      <c r="D801" s="41"/>
      <c r="E801" s="40"/>
      <c r="F801" s="40"/>
    </row>
    <row r="802" spans="2:6">
      <c r="B802" s="37"/>
      <c r="C802" s="41"/>
      <c r="D802" s="41"/>
      <c r="E802" s="40"/>
      <c r="F802" s="40"/>
    </row>
    <row r="803" spans="2:6">
      <c r="B803" s="37"/>
      <c r="C803" s="41"/>
      <c r="D803" s="41"/>
      <c r="E803" s="40"/>
      <c r="F803" s="40"/>
    </row>
    <row r="804" spans="2:6">
      <c r="B804" s="37"/>
      <c r="C804" s="41"/>
      <c r="D804" s="41"/>
      <c r="E804" s="40"/>
      <c r="F804" s="40"/>
    </row>
    <row r="805" spans="2:6">
      <c r="B805" s="37"/>
      <c r="C805" s="41"/>
      <c r="D805" s="41"/>
      <c r="E805" s="40"/>
      <c r="F805" s="40"/>
    </row>
    <row r="806" spans="2:6">
      <c r="B806" s="37"/>
      <c r="C806" s="38"/>
      <c r="D806" s="38"/>
      <c r="E806" s="40"/>
      <c r="F806" s="40"/>
    </row>
    <row r="807" spans="2:6">
      <c r="B807" s="37"/>
      <c r="C807" s="38"/>
      <c r="D807" s="38"/>
      <c r="E807" s="40"/>
      <c r="F807" s="40"/>
    </row>
    <row r="808" spans="2:6">
      <c r="B808" s="37"/>
      <c r="C808" s="38"/>
      <c r="D808" s="38"/>
      <c r="E808" s="40"/>
      <c r="F808" s="40"/>
    </row>
    <row r="809" spans="2:6">
      <c r="B809" s="37"/>
      <c r="C809" s="38"/>
      <c r="D809" s="38"/>
      <c r="E809" s="40"/>
      <c r="F809" s="40"/>
    </row>
    <row r="810" spans="2:6">
      <c r="B810" s="37"/>
      <c r="C810" s="42"/>
      <c r="D810" s="42"/>
      <c r="E810" s="40"/>
      <c r="F810" s="40"/>
    </row>
    <row r="811" spans="2:6">
      <c r="B811" s="37"/>
      <c r="C811" s="43"/>
      <c r="D811" s="43"/>
      <c r="E811" s="40"/>
      <c r="F811" s="40"/>
    </row>
    <row r="812" spans="2:6">
      <c r="B812" s="37"/>
      <c r="C812" s="38"/>
      <c r="D812" s="38"/>
      <c r="E812" s="40"/>
      <c r="F812" s="40"/>
    </row>
    <row r="813" spans="2:6">
      <c r="B813" s="37"/>
      <c r="C813" s="41"/>
      <c r="D813" s="41"/>
      <c r="E813" s="40"/>
      <c r="F813" s="40"/>
    </row>
    <row r="814" spans="2:6">
      <c r="B814" s="37"/>
      <c r="C814" s="41"/>
      <c r="D814" s="41"/>
      <c r="E814" s="40"/>
      <c r="F814" s="40"/>
    </row>
    <row r="815" spans="2:6">
      <c r="B815" s="37"/>
      <c r="C815" s="41"/>
      <c r="D815" s="41"/>
      <c r="E815" s="40"/>
      <c r="F815" s="40"/>
    </row>
    <row r="816" spans="2:6">
      <c r="B816" s="37"/>
      <c r="C816" s="38"/>
      <c r="D816" s="38"/>
      <c r="E816" s="40"/>
      <c r="F816" s="40"/>
    </row>
    <row r="817" spans="2:6">
      <c r="B817" s="37"/>
      <c r="C817" s="38"/>
      <c r="D817" s="38"/>
      <c r="E817" s="40"/>
      <c r="F817" s="40"/>
    </row>
    <row r="818" spans="2:6">
      <c r="B818" s="37"/>
      <c r="C818" s="38"/>
      <c r="D818" s="38"/>
      <c r="E818" s="40"/>
      <c r="F818" s="40"/>
    </row>
    <row r="819" spans="2:6">
      <c r="B819" s="37"/>
      <c r="C819" s="38"/>
      <c r="D819" s="38"/>
      <c r="E819" s="40"/>
      <c r="F819" s="40"/>
    </row>
    <row r="820" spans="2:6">
      <c r="B820" s="37"/>
      <c r="C820" s="42"/>
      <c r="D820" s="42"/>
      <c r="E820" s="40"/>
      <c r="F820" s="40"/>
    </row>
    <row r="821" spans="2:6">
      <c r="B821" s="37"/>
      <c r="C821" s="43"/>
      <c r="D821" s="43"/>
      <c r="E821" s="40"/>
      <c r="F821" s="40"/>
    </row>
    <row r="822" spans="2:6">
      <c r="B822" s="37"/>
      <c r="C822" s="38"/>
      <c r="D822" s="38"/>
      <c r="E822" s="40"/>
      <c r="F822" s="40"/>
    </row>
    <row r="823" spans="2:6">
      <c r="B823" s="37"/>
      <c r="C823" s="41"/>
      <c r="D823" s="41"/>
      <c r="E823" s="40"/>
      <c r="F823" s="40"/>
    </row>
    <row r="824" spans="2:6">
      <c r="B824" s="37"/>
      <c r="C824" s="41"/>
      <c r="D824" s="41"/>
      <c r="E824" s="40"/>
      <c r="F824" s="40"/>
    </row>
    <row r="825" spans="2:6">
      <c r="B825" s="37"/>
      <c r="C825" s="38"/>
      <c r="D825" s="38"/>
      <c r="E825" s="40"/>
      <c r="F825" s="40"/>
    </row>
    <row r="826" spans="2:6">
      <c r="B826" s="37"/>
      <c r="C826" s="38"/>
      <c r="D826" s="38"/>
      <c r="E826" s="40"/>
      <c r="F826" s="40"/>
    </row>
    <row r="827" spans="2:6">
      <c r="B827" s="37"/>
      <c r="C827" s="38"/>
      <c r="D827" s="38"/>
      <c r="E827" s="40"/>
      <c r="F827" s="40"/>
    </row>
    <row r="828" spans="2:6">
      <c r="B828" s="37"/>
      <c r="C828" s="38"/>
      <c r="D828" s="38"/>
      <c r="E828" s="40"/>
      <c r="F828" s="40"/>
    </row>
    <row r="829" spans="2:6">
      <c r="B829" s="37"/>
      <c r="C829" s="42"/>
      <c r="D829" s="42"/>
      <c r="E829" s="40"/>
      <c r="F829" s="40"/>
    </row>
    <row r="830" spans="2:6">
      <c r="B830" s="37"/>
      <c r="C830" s="43"/>
      <c r="D830" s="43"/>
      <c r="E830" s="40"/>
      <c r="F830" s="40"/>
    </row>
    <row r="831" spans="2:6">
      <c r="B831" s="37"/>
      <c r="C831" s="38"/>
      <c r="D831" s="38"/>
      <c r="E831" s="40"/>
      <c r="F831" s="40"/>
    </row>
    <row r="832" spans="2:6">
      <c r="B832" s="37"/>
      <c r="C832" s="38"/>
      <c r="D832" s="38"/>
      <c r="E832" s="40"/>
      <c r="F832" s="40"/>
    </row>
    <row r="833" spans="2:6">
      <c r="B833" s="37"/>
      <c r="C833" s="38"/>
      <c r="D833" s="38"/>
      <c r="E833" s="40"/>
      <c r="F833" s="40"/>
    </row>
    <row r="834" spans="2:6">
      <c r="B834" s="37"/>
      <c r="C834" s="41"/>
      <c r="D834" s="41"/>
      <c r="E834" s="40"/>
      <c r="F834" s="40"/>
    </row>
    <row r="835" spans="2:6">
      <c r="B835" s="37"/>
      <c r="C835" s="41"/>
      <c r="D835" s="41"/>
      <c r="E835" s="40"/>
      <c r="F835" s="40"/>
    </row>
    <row r="836" spans="2:6">
      <c r="B836" s="37"/>
      <c r="C836" s="41"/>
      <c r="D836" s="41"/>
      <c r="E836" s="40"/>
      <c r="F836" s="40"/>
    </row>
    <row r="837" spans="2:6">
      <c r="B837" s="37"/>
      <c r="C837" s="38"/>
      <c r="D837" s="38"/>
      <c r="E837" s="40"/>
      <c r="F837" s="40"/>
    </row>
    <row r="838" spans="2:6">
      <c r="B838" s="37"/>
      <c r="C838" s="38"/>
      <c r="D838" s="38"/>
      <c r="E838" s="40"/>
      <c r="F838" s="40"/>
    </row>
    <row r="839" spans="2:6">
      <c r="B839" s="37"/>
      <c r="C839" s="38"/>
      <c r="D839" s="38"/>
      <c r="E839" s="40"/>
      <c r="F839" s="40"/>
    </row>
    <row r="840" spans="2:6">
      <c r="B840" s="37"/>
      <c r="C840" s="38"/>
      <c r="D840" s="38"/>
      <c r="E840" s="40"/>
      <c r="F840" s="40"/>
    </row>
    <row r="841" spans="2:6">
      <c r="B841" s="37"/>
      <c r="C841" s="42"/>
      <c r="D841" s="42"/>
      <c r="E841" s="40"/>
      <c r="F841" s="40"/>
    </row>
    <row r="842" spans="2:6">
      <c r="B842" s="37"/>
      <c r="C842" s="43"/>
      <c r="D842" s="43"/>
      <c r="E842" s="40"/>
      <c r="F842" s="40"/>
    </row>
    <row r="843" spans="2:6">
      <c r="B843" s="37"/>
      <c r="C843" s="38"/>
      <c r="D843" s="38"/>
      <c r="E843" s="40"/>
      <c r="F843" s="40"/>
    </row>
    <row r="844" spans="2:6">
      <c r="B844" s="37"/>
      <c r="C844" s="38"/>
      <c r="D844" s="38"/>
      <c r="E844" s="40"/>
      <c r="F844" s="40"/>
    </row>
    <row r="845" spans="2:6">
      <c r="B845" s="37"/>
      <c r="C845" s="38"/>
      <c r="D845" s="38"/>
      <c r="E845" s="40"/>
      <c r="F845" s="40"/>
    </row>
    <row r="846" spans="2:6">
      <c r="B846" s="37"/>
      <c r="C846" s="38"/>
      <c r="D846" s="38"/>
      <c r="E846" s="40"/>
      <c r="F846" s="40"/>
    </row>
    <row r="847" spans="2:6">
      <c r="B847" s="37"/>
      <c r="C847" s="38"/>
      <c r="D847" s="38"/>
      <c r="E847" s="40"/>
      <c r="F847" s="40"/>
    </row>
    <row r="848" spans="2:6">
      <c r="B848" s="37"/>
      <c r="C848" s="41"/>
      <c r="D848" s="41"/>
      <c r="E848" s="40"/>
      <c r="F848" s="40"/>
    </row>
    <row r="849" spans="2:6">
      <c r="B849" s="37"/>
      <c r="C849" s="38"/>
      <c r="D849" s="38"/>
      <c r="E849" s="40"/>
      <c r="F849" s="40"/>
    </row>
    <row r="850" spans="2:6">
      <c r="B850" s="37"/>
      <c r="C850" s="38"/>
      <c r="D850" s="38"/>
      <c r="E850" s="40"/>
      <c r="F850" s="40"/>
    </row>
    <row r="851" spans="2:6">
      <c r="B851" s="37"/>
      <c r="C851" s="38"/>
      <c r="D851" s="38"/>
      <c r="E851" s="40"/>
      <c r="F851" s="40"/>
    </row>
    <row r="852" spans="2:6">
      <c r="B852" s="37"/>
      <c r="C852" s="38"/>
      <c r="D852" s="38"/>
      <c r="E852" s="40"/>
      <c r="F852" s="40"/>
    </row>
    <row r="853" spans="2:6">
      <c r="B853" s="37"/>
      <c r="C853" s="42"/>
      <c r="D853" s="42"/>
      <c r="E853" s="40"/>
      <c r="F853" s="40"/>
    </row>
    <row r="854" spans="2:6">
      <c r="B854" s="37"/>
      <c r="C854" s="43"/>
      <c r="D854" s="43"/>
      <c r="E854" s="40"/>
      <c r="F854" s="40"/>
    </row>
    <row r="855" spans="2:6">
      <c r="B855" s="37"/>
      <c r="C855" s="38"/>
      <c r="D855" s="38"/>
      <c r="E855" s="40"/>
      <c r="F855" s="40"/>
    </row>
    <row r="856" spans="2:6">
      <c r="B856" s="37"/>
      <c r="C856" s="38"/>
      <c r="D856" s="38"/>
      <c r="E856" s="40"/>
      <c r="F856" s="40"/>
    </row>
    <row r="857" spans="2:6">
      <c r="B857" s="37"/>
      <c r="C857" s="38"/>
      <c r="D857" s="38"/>
      <c r="E857" s="40"/>
      <c r="F857" s="40"/>
    </row>
    <row r="858" spans="2:6">
      <c r="B858" s="37"/>
      <c r="C858" s="38"/>
      <c r="D858" s="38"/>
      <c r="E858" s="40"/>
      <c r="F858" s="40"/>
    </row>
    <row r="859" spans="2:6">
      <c r="B859" s="37"/>
      <c r="C859" s="38"/>
      <c r="D859" s="38"/>
      <c r="E859" s="40"/>
      <c r="F859" s="40"/>
    </row>
    <row r="860" spans="2:6">
      <c r="B860" s="37"/>
      <c r="C860" s="38"/>
      <c r="D860" s="38"/>
      <c r="E860" s="40"/>
      <c r="F860" s="40"/>
    </row>
    <row r="861" spans="2:6">
      <c r="B861" s="37"/>
      <c r="C861" s="38"/>
      <c r="D861" s="38"/>
      <c r="E861" s="40"/>
      <c r="F861" s="40"/>
    </row>
    <row r="862" spans="2:6">
      <c r="B862" s="37"/>
      <c r="C862" s="38"/>
      <c r="D862" s="38"/>
      <c r="E862" s="40"/>
      <c r="F862" s="40"/>
    </row>
    <row r="863" spans="2:6">
      <c r="B863" s="37"/>
      <c r="C863" s="38"/>
      <c r="D863" s="38"/>
      <c r="E863" s="40"/>
      <c r="F863" s="40"/>
    </row>
    <row r="864" spans="2:6">
      <c r="B864" s="37"/>
      <c r="C864" s="38"/>
      <c r="D864" s="38"/>
      <c r="E864" s="40"/>
      <c r="F864" s="40"/>
    </row>
    <row r="865" spans="2:6">
      <c r="B865" s="37"/>
      <c r="C865" s="38"/>
      <c r="D865" s="38"/>
      <c r="E865" s="40"/>
      <c r="F865" s="40"/>
    </row>
    <row r="866" spans="2:6">
      <c r="B866" s="37"/>
      <c r="C866" s="38"/>
      <c r="D866" s="38"/>
      <c r="E866" s="40"/>
      <c r="F866" s="40"/>
    </row>
    <row r="867" spans="2:6">
      <c r="B867" s="37"/>
      <c r="C867" s="41"/>
      <c r="D867" s="41"/>
      <c r="E867" s="40"/>
      <c r="F867" s="40"/>
    </row>
    <row r="868" spans="2:6">
      <c r="B868" s="37"/>
      <c r="C868" s="38"/>
      <c r="D868" s="38"/>
      <c r="E868" s="40"/>
      <c r="F868" s="40"/>
    </row>
    <row r="869" spans="2:6">
      <c r="B869" s="37"/>
      <c r="C869" s="38"/>
      <c r="D869" s="38"/>
      <c r="E869" s="40"/>
      <c r="F869" s="40"/>
    </row>
    <row r="870" spans="2:6">
      <c r="B870" s="37"/>
      <c r="C870" s="38"/>
      <c r="D870" s="38"/>
      <c r="E870" s="40"/>
      <c r="F870" s="40"/>
    </row>
    <row r="871" spans="2:6">
      <c r="B871" s="37"/>
      <c r="C871" s="38"/>
      <c r="D871" s="38"/>
      <c r="E871" s="40"/>
      <c r="F871" s="40"/>
    </row>
    <row r="872" spans="2:6">
      <c r="B872" s="37"/>
      <c r="C872" s="38"/>
      <c r="D872" s="38"/>
      <c r="E872" s="40"/>
      <c r="F872" s="40"/>
    </row>
    <row r="873" spans="2:6">
      <c r="B873" s="37"/>
      <c r="C873" s="42"/>
      <c r="D873" s="42"/>
      <c r="E873" s="40"/>
      <c r="F873" s="40"/>
    </row>
    <row r="874" spans="2:6">
      <c r="B874" s="37"/>
      <c r="C874" s="43"/>
      <c r="D874" s="43"/>
      <c r="E874" s="40"/>
      <c r="F874" s="40"/>
    </row>
    <row r="875" spans="2:6">
      <c r="B875" s="37"/>
      <c r="C875" s="38"/>
      <c r="D875" s="38"/>
      <c r="E875" s="40"/>
      <c r="F875" s="40"/>
    </row>
    <row r="876" spans="2:6">
      <c r="B876" s="37"/>
      <c r="C876" s="41"/>
      <c r="D876" s="41"/>
      <c r="E876" s="40"/>
      <c r="F876" s="40"/>
    </row>
    <row r="877" spans="2:6">
      <c r="B877" s="37"/>
      <c r="C877" s="38"/>
      <c r="D877" s="38"/>
      <c r="E877" s="40"/>
      <c r="F877" s="40"/>
    </row>
    <row r="878" spans="2:6">
      <c r="B878" s="37"/>
      <c r="C878" s="38"/>
      <c r="D878" s="38"/>
      <c r="E878" s="40"/>
      <c r="F878" s="40"/>
    </row>
    <row r="879" spans="2:6">
      <c r="B879" s="37"/>
      <c r="C879" s="38"/>
      <c r="D879" s="38"/>
      <c r="E879" s="40"/>
      <c r="F879" s="40"/>
    </row>
    <row r="880" spans="2:6">
      <c r="B880" s="37"/>
      <c r="C880" s="38"/>
      <c r="D880" s="38"/>
      <c r="E880" s="40"/>
      <c r="F880" s="40"/>
    </row>
    <row r="881" spans="2:6">
      <c r="B881" s="37"/>
      <c r="C881" s="42"/>
      <c r="D881" s="42"/>
      <c r="E881" s="40"/>
      <c r="F881" s="40"/>
    </row>
    <row r="882" spans="2:6">
      <c r="B882" s="37"/>
      <c r="C882" s="43"/>
      <c r="D882" s="43"/>
      <c r="E882" s="40"/>
      <c r="F882" s="40"/>
    </row>
    <row r="883" spans="2:6">
      <c r="B883" s="37"/>
      <c r="C883" s="38"/>
      <c r="D883" s="38"/>
      <c r="E883" s="40"/>
      <c r="F883" s="40"/>
    </row>
    <row r="884" spans="2:6">
      <c r="B884" s="37"/>
      <c r="C884" s="38"/>
      <c r="D884" s="38"/>
      <c r="E884" s="40"/>
      <c r="F884" s="40"/>
    </row>
    <row r="885" spans="2:6">
      <c r="B885" s="37"/>
      <c r="C885" s="38"/>
      <c r="D885" s="38"/>
      <c r="E885" s="40"/>
      <c r="F885" s="40"/>
    </row>
    <row r="886" spans="2:6">
      <c r="B886" s="37"/>
      <c r="C886" s="38"/>
      <c r="D886" s="38"/>
      <c r="E886" s="40"/>
      <c r="F886" s="40"/>
    </row>
    <row r="887" spans="2:6">
      <c r="B887" s="37"/>
      <c r="C887" s="38"/>
      <c r="D887" s="38"/>
      <c r="E887" s="40"/>
      <c r="F887" s="40"/>
    </row>
    <row r="888" spans="2:6">
      <c r="B888" s="37"/>
      <c r="C888" s="38"/>
      <c r="D888" s="38"/>
      <c r="E888" s="40"/>
      <c r="F888" s="40"/>
    </row>
    <row r="889" spans="2:6">
      <c r="B889" s="37"/>
      <c r="C889" s="41"/>
      <c r="D889" s="41"/>
      <c r="E889" s="40"/>
      <c r="F889" s="40"/>
    </row>
    <row r="890" spans="2:6">
      <c r="B890" s="37"/>
      <c r="C890" s="38"/>
      <c r="D890" s="38"/>
      <c r="E890" s="40"/>
      <c r="F890" s="40"/>
    </row>
    <row r="891" spans="2:6">
      <c r="B891" s="37"/>
      <c r="C891" s="38"/>
      <c r="D891" s="38"/>
      <c r="E891" s="40"/>
      <c r="F891" s="40"/>
    </row>
    <row r="892" spans="2:6">
      <c r="B892" s="37"/>
      <c r="C892" s="38"/>
      <c r="D892" s="38"/>
      <c r="E892" s="40"/>
      <c r="F892" s="40"/>
    </row>
    <row r="893" spans="2:6">
      <c r="B893" s="37"/>
      <c r="C893" s="42"/>
      <c r="D893" s="42"/>
      <c r="E893" s="40"/>
      <c r="F893" s="40"/>
    </row>
    <row r="894" spans="2:6">
      <c r="B894" s="37"/>
      <c r="C894" s="43"/>
      <c r="D894" s="43"/>
      <c r="E894" s="40"/>
      <c r="F894" s="40"/>
    </row>
    <row r="895" spans="2:6">
      <c r="B895" s="37"/>
      <c r="C895" s="38"/>
      <c r="D895" s="38"/>
      <c r="E895" s="40"/>
      <c r="F895" s="40"/>
    </row>
    <row r="896" spans="2:6">
      <c r="B896" s="37"/>
      <c r="C896" s="38"/>
      <c r="D896" s="38"/>
      <c r="E896" s="40"/>
      <c r="F896" s="40"/>
    </row>
    <row r="897" spans="2:6">
      <c r="B897" s="37"/>
      <c r="C897" s="38"/>
      <c r="D897" s="38"/>
      <c r="E897" s="40"/>
      <c r="F897" s="40"/>
    </row>
    <row r="898" spans="2:6">
      <c r="B898" s="37"/>
      <c r="C898" s="38"/>
      <c r="D898" s="38"/>
      <c r="E898" s="40"/>
      <c r="F898" s="40"/>
    </row>
    <row r="899" spans="2:6">
      <c r="B899" s="37"/>
      <c r="C899" s="38"/>
      <c r="D899" s="38"/>
      <c r="E899" s="40"/>
      <c r="F899" s="40"/>
    </row>
    <row r="900" spans="2:6">
      <c r="B900" s="37"/>
      <c r="C900" s="38"/>
      <c r="D900" s="38"/>
      <c r="E900" s="40"/>
      <c r="F900" s="40"/>
    </row>
    <row r="901" spans="2:6">
      <c r="B901" s="37"/>
      <c r="C901" s="41"/>
      <c r="D901" s="41"/>
      <c r="E901" s="40"/>
      <c r="F901" s="40"/>
    </row>
    <row r="902" spans="2:6">
      <c r="B902" s="37"/>
      <c r="C902" s="38"/>
      <c r="D902" s="38"/>
      <c r="E902" s="40"/>
      <c r="F902" s="40"/>
    </row>
    <row r="903" spans="2:6">
      <c r="B903" s="37"/>
      <c r="C903" s="38"/>
      <c r="D903" s="38"/>
      <c r="E903" s="40"/>
      <c r="F903" s="40"/>
    </row>
    <row r="904" spans="2:6">
      <c r="B904" s="37"/>
      <c r="C904" s="38"/>
      <c r="D904" s="38"/>
      <c r="E904" s="40"/>
      <c r="F904" s="40"/>
    </row>
    <row r="905" spans="2:6">
      <c r="B905" s="37"/>
      <c r="C905" s="42"/>
      <c r="D905" s="42"/>
      <c r="E905" s="40"/>
      <c r="F905" s="40"/>
    </row>
    <row r="906" spans="2:6">
      <c r="B906" s="37"/>
      <c r="C906" s="43"/>
      <c r="D906" s="43"/>
      <c r="E906" s="40"/>
      <c r="F906" s="40"/>
    </row>
    <row r="907" spans="2:6">
      <c r="B907" s="37"/>
      <c r="C907" s="38"/>
      <c r="D907" s="38"/>
      <c r="E907" s="40"/>
      <c r="F907" s="40"/>
    </row>
    <row r="908" spans="2:6">
      <c r="B908" s="37"/>
      <c r="C908" s="38"/>
      <c r="D908" s="38"/>
      <c r="E908" s="40"/>
      <c r="F908" s="40"/>
    </row>
    <row r="909" spans="2:6">
      <c r="B909" s="37"/>
      <c r="C909" s="41"/>
      <c r="D909" s="41"/>
      <c r="E909" s="40"/>
      <c r="F909" s="40"/>
    </row>
    <row r="910" spans="2:6">
      <c r="B910" s="37"/>
      <c r="C910" s="38"/>
      <c r="D910" s="38"/>
      <c r="E910" s="40"/>
      <c r="F910" s="40"/>
    </row>
    <row r="911" spans="2:6">
      <c r="B911" s="37"/>
      <c r="C911" s="38"/>
      <c r="D911" s="38"/>
      <c r="E911" s="40"/>
      <c r="F911" s="40"/>
    </row>
    <row r="912" spans="2:6">
      <c r="B912" s="37"/>
      <c r="C912" s="42"/>
      <c r="D912" s="42"/>
      <c r="E912" s="40"/>
      <c r="F912" s="40"/>
    </row>
    <row r="913" spans="2:6">
      <c r="B913" s="37"/>
      <c r="C913" s="43"/>
      <c r="D913" s="43"/>
      <c r="E913" s="40"/>
      <c r="F913" s="40"/>
    </row>
    <row r="914" spans="2:6">
      <c r="B914" s="37"/>
      <c r="C914" s="38"/>
      <c r="D914" s="38"/>
      <c r="E914" s="40"/>
      <c r="F914" s="40"/>
    </row>
    <row r="915" spans="2:6">
      <c r="B915" s="37"/>
      <c r="C915" s="38"/>
      <c r="D915" s="38"/>
      <c r="E915" s="40"/>
      <c r="F915" s="40"/>
    </row>
    <row r="916" spans="2:6">
      <c r="B916" s="37"/>
      <c r="C916" s="41"/>
      <c r="D916" s="41"/>
      <c r="E916" s="40"/>
      <c r="F916" s="40"/>
    </row>
    <row r="917" spans="2:6">
      <c r="B917" s="37"/>
      <c r="C917" s="38"/>
      <c r="D917" s="38"/>
      <c r="E917" s="40"/>
      <c r="F917" s="40"/>
    </row>
    <row r="918" spans="2:6">
      <c r="B918" s="37"/>
      <c r="C918" s="42"/>
      <c r="D918" s="42"/>
      <c r="E918" s="40"/>
      <c r="F918" s="40"/>
    </row>
    <row r="919" spans="2:6">
      <c r="B919" s="37"/>
      <c r="C919" s="43"/>
      <c r="D919" s="43"/>
      <c r="E919" s="40"/>
      <c r="F919" s="40"/>
    </row>
    <row r="920" spans="2:6">
      <c r="B920" s="37"/>
      <c r="C920" s="44"/>
      <c r="D920" s="44"/>
      <c r="E920" s="40"/>
      <c r="F920" s="40"/>
    </row>
    <row r="921" spans="2:6">
      <c r="B921" s="45"/>
      <c r="C921" s="44"/>
      <c r="D921" s="44"/>
      <c r="E921" s="40"/>
      <c r="F921" s="40"/>
    </row>
    <row r="922" spans="2:6">
      <c r="B922" s="45"/>
      <c r="C922" s="43"/>
      <c r="D922" s="43"/>
      <c r="E922" s="40"/>
      <c r="F922" s="40"/>
    </row>
    <row r="923" spans="2:6">
      <c r="B923" s="37"/>
      <c r="C923" s="38"/>
      <c r="D923" s="38"/>
      <c r="E923" s="40"/>
      <c r="F923" s="40"/>
    </row>
    <row r="924" spans="2:6">
      <c r="B924" s="37"/>
      <c r="C924" s="38"/>
      <c r="D924" s="38"/>
      <c r="E924" s="40"/>
      <c r="F924" s="40"/>
    </row>
    <row r="925" spans="2:6">
      <c r="B925" s="37"/>
      <c r="C925" s="38"/>
      <c r="D925" s="38"/>
      <c r="E925" s="40"/>
      <c r="F925" s="40"/>
    </row>
    <row r="926" spans="2:6">
      <c r="B926" s="37"/>
      <c r="C926" s="41"/>
      <c r="D926" s="41"/>
      <c r="E926" s="40"/>
      <c r="F926" s="40"/>
    </row>
    <row r="927" spans="2:6">
      <c r="B927" s="37"/>
      <c r="C927" s="41"/>
      <c r="D927" s="41"/>
      <c r="E927" s="40"/>
      <c r="F927" s="40"/>
    </row>
    <row r="928" spans="2:6">
      <c r="B928" s="37"/>
      <c r="C928" s="41"/>
      <c r="D928" s="41"/>
      <c r="E928" s="40"/>
      <c r="F928" s="40"/>
    </row>
    <row r="929" spans="2:6">
      <c r="B929" s="37"/>
      <c r="C929" s="38"/>
      <c r="D929" s="38"/>
      <c r="E929" s="40"/>
      <c r="F929" s="40"/>
    </row>
    <row r="930" spans="2:6">
      <c r="B930" s="37"/>
      <c r="C930" s="38"/>
      <c r="D930" s="38"/>
      <c r="E930" s="40"/>
      <c r="F930" s="40"/>
    </row>
    <row r="931" spans="2:6">
      <c r="B931" s="37"/>
      <c r="C931" s="42"/>
      <c r="D931" s="42"/>
      <c r="E931" s="40"/>
      <c r="F931" s="40"/>
    </row>
    <row r="932" spans="2:6">
      <c r="B932" s="37"/>
      <c r="C932" s="43"/>
      <c r="D932" s="43"/>
      <c r="E932" s="40"/>
      <c r="F932" s="40"/>
    </row>
    <row r="933" spans="2:6">
      <c r="B933" s="37"/>
      <c r="C933" s="38"/>
      <c r="D933" s="38"/>
      <c r="E933" s="40"/>
      <c r="F933" s="40"/>
    </row>
    <row r="934" spans="2:6">
      <c r="B934" s="37"/>
      <c r="C934" s="38"/>
      <c r="D934" s="38"/>
      <c r="E934" s="40"/>
      <c r="F934" s="40"/>
    </row>
    <row r="935" spans="2:6">
      <c r="B935" s="37"/>
      <c r="C935" s="38"/>
      <c r="D935" s="38"/>
      <c r="E935" s="40"/>
      <c r="F935" s="40"/>
    </row>
    <row r="936" spans="2:6">
      <c r="B936" s="37"/>
      <c r="C936" s="38"/>
      <c r="D936" s="38"/>
      <c r="E936" s="40"/>
      <c r="F936" s="40"/>
    </row>
    <row r="937" spans="2:6">
      <c r="B937" s="37"/>
      <c r="C937" s="38"/>
      <c r="D937" s="38"/>
      <c r="E937" s="40"/>
      <c r="F937" s="40"/>
    </row>
    <row r="938" spans="2:6">
      <c r="B938" s="37"/>
      <c r="C938" s="38"/>
      <c r="D938" s="38"/>
      <c r="E938" s="40"/>
      <c r="F938" s="40"/>
    </row>
    <row r="939" spans="2:6">
      <c r="B939" s="37"/>
      <c r="C939" s="38"/>
      <c r="D939" s="38"/>
      <c r="E939" s="40"/>
      <c r="F939" s="40"/>
    </row>
    <row r="940" spans="2:6">
      <c r="B940" s="37"/>
      <c r="C940" s="38"/>
      <c r="D940" s="38"/>
      <c r="E940" s="40"/>
      <c r="F940" s="40"/>
    </row>
    <row r="941" spans="2:6">
      <c r="B941" s="37"/>
      <c r="C941" s="38"/>
      <c r="D941" s="38"/>
      <c r="E941" s="40"/>
      <c r="F941" s="40"/>
    </row>
    <row r="942" spans="2:6">
      <c r="B942" s="37"/>
      <c r="C942" s="38"/>
      <c r="D942" s="38"/>
      <c r="E942" s="40"/>
      <c r="F942" s="40"/>
    </row>
    <row r="943" spans="2:6">
      <c r="B943" s="37"/>
      <c r="C943" s="38"/>
      <c r="D943" s="38"/>
      <c r="E943" s="40"/>
      <c r="F943" s="40"/>
    </row>
    <row r="944" spans="2:6">
      <c r="B944" s="37"/>
      <c r="C944" s="38"/>
      <c r="D944" s="38"/>
      <c r="E944" s="40"/>
      <c r="F944" s="40"/>
    </row>
    <row r="945" spans="2:6">
      <c r="B945" s="37"/>
      <c r="C945" s="38"/>
      <c r="D945" s="38"/>
      <c r="E945" s="40"/>
      <c r="F945" s="40"/>
    </row>
    <row r="946" spans="2:6">
      <c r="B946" s="37"/>
      <c r="C946" s="38"/>
      <c r="D946" s="38"/>
      <c r="E946" s="40"/>
      <c r="F946" s="40"/>
    </row>
    <row r="947" spans="2:6">
      <c r="B947" s="37"/>
      <c r="C947" s="38"/>
      <c r="D947" s="38"/>
      <c r="E947" s="40"/>
      <c r="F947" s="40"/>
    </row>
    <row r="948" spans="2:6">
      <c r="B948" s="37"/>
      <c r="C948" s="38"/>
      <c r="D948" s="38"/>
      <c r="E948" s="40"/>
      <c r="F948" s="40"/>
    </row>
    <row r="949" spans="2:6">
      <c r="B949" s="37"/>
      <c r="C949" s="38"/>
      <c r="D949" s="38"/>
      <c r="E949" s="40"/>
      <c r="F949" s="40"/>
    </row>
    <row r="950" spans="2:6">
      <c r="B950" s="37"/>
      <c r="C950" s="38"/>
      <c r="D950" s="38"/>
      <c r="E950" s="40"/>
      <c r="F950" s="40"/>
    </row>
    <row r="951" spans="2:6">
      <c r="B951" s="37"/>
      <c r="C951" s="38"/>
      <c r="D951" s="38"/>
      <c r="E951" s="40"/>
      <c r="F951" s="40"/>
    </row>
    <row r="952" spans="2:6">
      <c r="B952" s="37"/>
      <c r="C952" s="38"/>
      <c r="D952" s="38"/>
      <c r="E952" s="40"/>
      <c r="F952" s="40"/>
    </row>
    <row r="953" spans="2:6">
      <c r="B953" s="37"/>
      <c r="C953" s="38"/>
      <c r="D953" s="38"/>
      <c r="E953" s="40"/>
      <c r="F953" s="40"/>
    </row>
    <row r="954" spans="2:6">
      <c r="B954" s="37"/>
      <c r="C954" s="38"/>
      <c r="D954" s="38"/>
      <c r="E954" s="40"/>
      <c r="F954" s="40"/>
    </row>
    <row r="955" spans="2:6">
      <c r="B955" s="37"/>
      <c r="C955" s="38"/>
      <c r="D955" s="38"/>
      <c r="E955" s="40"/>
      <c r="F955" s="40"/>
    </row>
    <row r="956" spans="2:6">
      <c r="B956" s="37"/>
      <c r="C956" s="38"/>
      <c r="D956" s="38"/>
      <c r="E956" s="40"/>
      <c r="F956" s="40"/>
    </row>
    <row r="957" spans="2:6">
      <c r="B957" s="37"/>
      <c r="C957" s="38"/>
      <c r="D957" s="38"/>
      <c r="E957" s="40"/>
      <c r="F957" s="40"/>
    </row>
    <row r="958" spans="2:6">
      <c r="B958" s="37"/>
      <c r="C958" s="38"/>
      <c r="D958" s="38"/>
      <c r="E958" s="40"/>
      <c r="F958" s="40"/>
    </row>
    <row r="959" spans="2:6">
      <c r="B959" s="37"/>
      <c r="C959" s="38"/>
      <c r="D959" s="38"/>
      <c r="E959" s="40"/>
      <c r="F959" s="40"/>
    </row>
    <row r="960" spans="2:6">
      <c r="B960" s="37"/>
      <c r="C960" s="38"/>
      <c r="D960" s="38"/>
      <c r="E960" s="40"/>
      <c r="F960" s="40"/>
    </row>
    <row r="961" spans="2:6">
      <c r="B961" s="37"/>
      <c r="C961" s="38"/>
      <c r="D961" s="38"/>
      <c r="E961" s="40"/>
      <c r="F961" s="40"/>
    </row>
    <row r="962" spans="2:6">
      <c r="B962" s="37"/>
      <c r="C962" s="38"/>
      <c r="D962" s="38"/>
      <c r="E962" s="40"/>
      <c r="F962" s="40"/>
    </row>
    <row r="963" spans="2:6">
      <c r="B963" s="37"/>
      <c r="C963" s="38"/>
      <c r="D963" s="38"/>
      <c r="E963" s="40"/>
      <c r="F963" s="40"/>
    </row>
    <row r="964" spans="2:6">
      <c r="B964" s="37"/>
      <c r="C964" s="38"/>
      <c r="D964" s="38"/>
      <c r="E964" s="40"/>
      <c r="F964" s="40"/>
    </row>
    <row r="965" spans="2:6">
      <c r="B965" s="37"/>
      <c r="C965" s="38"/>
      <c r="D965" s="38"/>
      <c r="E965" s="40"/>
      <c r="F965" s="40"/>
    </row>
    <row r="966" spans="2:6">
      <c r="B966" s="37"/>
      <c r="C966" s="38"/>
      <c r="D966" s="38"/>
      <c r="E966" s="40"/>
      <c r="F966" s="40"/>
    </row>
    <row r="967" spans="2:6">
      <c r="B967" s="37"/>
      <c r="C967" s="38"/>
      <c r="D967" s="38"/>
      <c r="E967" s="40"/>
      <c r="F967" s="40"/>
    </row>
    <row r="968" spans="2:6">
      <c r="B968" s="37"/>
      <c r="C968" s="38"/>
      <c r="D968" s="38"/>
      <c r="E968" s="40"/>
      <c r="F968" s="40"/>
    </row>
    <row r="969" spans="2:6">
      <c r="B969" s="37"/>
      <c r="C969" s="38"/>
      <c r="D969" s="38"/>
      <c r="E969" s="40"/>
      <c r="F969" s="40"/>
    </row>
    <row r="970" spans="2:6">
      <c r="B970" s="37"/>
      <c r="C970" s="38"/>
      <c r="D970" s="38"/>
      <c r="E970" s="40"/>
      <c r="F970" s="40"/>
    </row>
    <row r="971" spans="2:6">
      <c r="B971" s="37"/>
      <c r="C971" s="38"/>
      <c r="D971" s="38"/>
      <c r="E971" s="40"/>
      <c r="F971" s="40"/>
    </row>
    <row r="972" spans="2:6">
      <c r="B972" s="37"/>
      <c r="C972" s="38"/>
      <c r="D972" s="38"/>
      <c r="E972" s="40"/>
      <c r="F972" s="40"/>
    </row>
    <row r="973" spans="2:6">
      <c r="B973" s="37"/>
      <c r="C973" s="38"/>
      <c r="D973" s="38"/>
      <c r="E973" s="40"/>
      <c r="F973" s="40"/>
    </row>
    <row r="974" spans="2:6">
      <c r="B974" s="37"/>
      <c r="C974" s="38"/>
      <c r="D974" s="38"/>
      <c r="E974" s="40"/>
      <c r="F974" s="40"/>
    </row>
    <row r="975" spans="2:6">
      <c r="B975" s="37"/>
      <c r="C975" s="38"/>
      <c r="D975" s="38"/>
      <c r="E975" s="40"/>
      <c r="F975" s="40"/>
    </row>
    <row r="976" spans="2:6">
      <c r="B976" s="37"/>
      <c r="C976" s="38"/>
      <c r="D976" s="38"/>
      <c r="E976" s="40"/>
      <c r="F976" s="40"/>
    </row>
    <row r="977" spans="2:6">
      <c r="B977" s="37"/>
      <c r="C977" s="38"/>
      <c r="D977" s="38"/>
      <c r="E977" s="40"/>
      <c r="F977" s="40"/>
    </row>
    <row r="978" spans="2:6">
      <c r="B978" s="37"/>
      <c r="C978" s="38"/>
      <c r="D978" s="38"/>
      <c r="E978" s="40"/>
      <c r="F978" s="40"/>
    </row>
    <row r="979" spans="2:6">
      <c r="B979" s="37"/>
      <c r="C979" s="38"/>
      <c r="D979" s="38"/>
      <c r="E979" s="40"/>
      <c r="F979" s="40"/>
    </row>
    <row r="980" spans="2:6">
      <c r="B980" s="37"/>
      <c r="C980" s="38"/>
      <c r="D980" s="38"/>
      <c r="E980" s="40"/>
      <c r="F980" s="40"/>
    </row>
    <row r="981" spans="2:6">
      <c r="B981" s="37"/>
      <c r="C981" s="38"/>
      <c r="D981" s="38"/>
      <c r="E981" s="40"/>
      <c r="F981" s="40"/>
    </row>
    <row r="982" spans="2:6">
      <c r="B982" s="37"/>
      <c r="C982" s="38"/>
      <c r="D982" s="38"/>
      <c r="E982" s="40"/>
      <c r="F982" s="40"/>
    </row>
    <row r="983" spans="2:6">
      <c r="B983" s="37"/>
      <c r="C983" s="38"/>
      <c r="D983" s="38"/>
      <c r="E983" s="40"/>
      <c r="F983" s="40"/>
    </row>
    <row r="984" spans="2:6">
      <c r="B984" s="37"/>
      <c r="C984" s="38"/>
      <c r="D984" s="38"/>
      <c r="E984" s="40"/>
      <c r="F984" s="40"/>
    </row>
    <row r="985" spans="2:6">
      <c r="B985" s="37"/>
      <c r="C985" s="38"/>
      <c r="D985" s="38"/>
      <c r="E985" s="40"/>
      <c r="F985" s="40"/>
    </row>
    <row r="986" spans="2:6">
      <c r="B986" s="37"/>
      <c r="C986" s="38"/>
      <c r="D986" s="38"/>
      <c r="E986" s="40"/>
      <c r="F986" s="40"/>
    </row>
    <row r="987" spans="2:6">
      <c r="B987" s="37"/>
      <c r="C987" s="38"/>
      <c r="D987" s="38"/>
      <c r="E987" s="40"/>
      <c r="F987" s="40"/>
    </row>
    <row r="988" spans="2:6">
      <c r="B988" s="37"/>
      <c r="C988" s="38"/>
      <c r="D988" s="38"/>
      <c r="E988" s="40"/>
      <c r="F988" s="40"/>
    </row>
    <row r="989" spans="2:6">
      <c r="B989" s="37"/>
      <c r="C989" s="38"/>
      <c r="D989" s="38"/>
      <c r="E989" s="40"/>
      <c r="F989" s="40"/>
    </row>
    <row r="990" spans="2:6">
      <c r="B990" s="37"/>
      <c r="C990" s="38"/>
      <c r="D990" s="38"/>
      <c r="E990" s="40"/>
      <c r="F990" s="40"/>
    </row>
    <row r="991" spans="2:6">
      <c r="B991" s="37"/>
      <c r="C991" s="38"/>
      <c r="D991" s="38"/>
      <c r="E991" s="40"/>
      <c r="F991" s="40"/>
    </row>
    <row r="992" spans="2:6">
      <c r="B992" s="37"/>
      <c r="C992" s="38"/>
      <c r="D992" s="38"/>
      <c r="E992" s="40"/>
      <c r="F992" s="40"/>
    </row>
    <row r="993" spans="2:6">
      <c r="B993" s="37"/>
      <c r="C993" s="38"/>
      <c r="D993" s="38"/>
      <c r="E993" s="40"/>
      <c r="F993" s="40"/>
    </row>
    <row r="994" spans="2:6">
      <c r="B994" s="37"/>
      <c r="C994" s="38"/>
      <c r="D994" s="38"/>
      <c r="E994" s="40"/>
      <c r="F994" s="40"/>
    </row>
    <row r="995" spans="2:6">
      <c r="B995" s="37"/>
      <c r="C995" s="38"/>
      <c r="D995" s="38"/>
      <c r="E995" s="40"/>
      <c r="F995" s="40"/>
    </row>
    <row r="996" spans="2:6">
      <c r="B996" s="37"/>
      <c r="C996" s="38"/>
      <c r="D996" s="38"/>
      <c r="E996" s="40"/>
      <c r="F996" s="40"/>
    </row>
    <row r="997" spans="2:6">
      <c r="B997" s="37"/>
      <c r="C997" s="38"/>
      <c r="D997" s="38"/>
      <c r="E997" s="40"/>
      <c r="F997" s="40"/>
    </row>
    <row r="998" spans="2:6">
      <c r="B998" s="37"/>
      <c r="C998" s="38"/>
      <c r="D998" s="38"/>
      <c r="E998" s="40"/>
      <c r="F998" s="40"/>
    </row>
    <row r="999" spans="2:6">
      <c r="B999" s="37"/>
      <c r="C999" s="38"/>
      <c r="D999" s="38"/>
      <c r="E999" s="40"/>
      <c r="F999" s="40"/>
    </row>
    <row r="1000" spans="2:6">
      <c r="B1000" s="37"/>
      <c r="C1000" s="38"/>
      <c r="D1000" s="38"/>
      <c r="E1000" s="40"/>
      <c r="F1000" s="40"/>
    </row>
    <row r="1001" spans="2:6">
      <c r="B1001" s="37"/>
      <c r="C1001" s="38"/>
      <c r="D1001" s="38"/>
      <c r="E1001" s="40"/>
      <c r="F1001" s="40"/>
    </row>
    <row r="1002" spans="2:6">
      <c r="B1002" s="37"/>
      <c r="C1002" s="38"/>
      <c r="D1002" s="38"/>
      <c r="E1002" s="40"/>
      <c r="F1002" s="40"/>
    </row>
    <row r="1003" spans="2:6">
      <c r="B1003" s="37"/>
      <c r="C1003" s="38"/>
      <c r="D1003" s="38"/>
      <c r="E1003" s="40"/>
      <c r="F1003" s="40"/>
    </row>
    <row r="1004" spans="2:6">
      <c r="B1004" s="37"/>
      <c r="C1004" s="38"/>
      <c r="D1004" s="38"/>
      <c r="E1004" s="40"/>
      <c r="F1004" s="40"/>
    </row>
    <row r="1005" spans="2:6">
      <c r="B1005" s="37"/>
      <c r="C1005" s="38"/>
      <c r="D1005" s="38"/>
      <c r="E1005" s="40"/>
      <c r="F1005" s="40"/>
    </row>
    <row r="1006" spans="2:6">
      <c r="B1006" s="37"/>
      <c r="C1006" s="41"/>
      <c r="D1006" s="41"/>
      <c r="E1006" s="40"/>
      <c r="F1006" s="40"/>
    </row>
    <row r="1007" spans="2:6">
      <c r="B1007" s="37"/>
      <c r="C1007" s="41"/>
      <c r="D1007" s="41"/>
      <c r="E1007" s="40"/>
      <c r="F1007" s="40"/>
    </row>
    <row r="1008" spans="2:6">
      <c r="B1008" s="37"/>
      <c r="C1008" s="41"/>
      <c r="D1008" s="41"/>
      <c r="E1008" s="40"/>
      <c r="F1008" s="40"/>
    </row>
    <row r="1009" spans="2:6">
      <c r="B1009" s="37"/>
      <c r="C1009" s="41"/>
      <c r="D1009" s="41"/>
      <c r="E1009" s="40"/>
      <c r="F1009" s="40"/>
    </row>
    <row r="1010" spans="2:6">
      <c r="B1010" s="37"/>
      <c r="C1010" s="41"/>
      <c r="D1010" s="41"/>
      <c r="E1010" s="40"/>
      <c r="F1010" s="40"/>
    </row>
    <row r="1011" spans="2:6">
      <c r="B1011" s="37"/>
      <c r="C1011" s="41"/>
      <c r="D1011" s="41"/>
      <c r="E1011" s="40"/>
      <c r="F1011" s="40"/>
    </row>
    <row r="1012" spans="2:6">
      <c r="B1012" s="37"/>
      <c r="C1012" s="41"/>
      <c r="D1012" s="41"/>
      <c r="E1012" s="40"/>
      <c r="F1012" s="40"/>
    </row>
    <row r="1013" spans="2:6">
      <c r="B1013" s="37"/>
      <c r="C1013" s="41"/>
      <c r="D1013" s="41"/>
      <c r="E1013" s="40"/>
      <c r="F1013" s="40"/>
    </row>
    <row r="1014" spans="2:6">
      <c r="B1014" s="37"/>
      <c r="C1014" s="41"/>
      <c r="D1014" s="41"/>
      <c r="E1014" s="40"/>
      <c r="F1014" s="40"/>
    </row>
    <row r="1015" spans="2:6">
      <c r="B1015" s="37"/>
      <c r="C1015" s="41"/>
      <c r="D1015" s="41"/>
      <c r="E1015" s="40"/>
      <c r="F1015" s="40"/>
    </row>
    <row r="1016" spans="2:6">
      <c r="B1016" s="37"/>
      <c r="C1016" s="41"/>
      <c r="D1016" s="41"/>
      <c r="E1016" s="40"/>
      <c r="F1016" s="40"/>
    </row>
    <row r="1017" spans="2:6">
      <c r="B1017" s="37"/>
      <c r="C1017" s="41"/>
      <c r="D1017" s="41"/>
      <c r="E1017" s="40"/>
      <c r="F1017" s="40"/>
    </row>
    <row r="1018" spans="2:6">
      <c r="B1018" s="37"/>
      <c r="C1018" s="41"/>
      <c r="D1018" s="41"/>
      <c r="E1018" s="40"/>
      <c r="F1018" s="40"/>
    </row>
    <row r="1019" spans="2:6">
      <c r="B1019" s="37"/>
      <c r="C1019" s="41"/>
      <c r="D1019" s="41"/>
      <c r="E1019" s="40"/>
      <c r="F1019" s="40"/>
    </row>
    <row r="1020" spans="2:6">
      <c r="B1020" s="37"/>
      <c r="C1020" s="41"/>
      <c r="D1020" s="41"/>
      <c r="E1020" s="40"/>
      <c r="F1020" s="40"/>
    </row>
    <row r="1021" spans="2:6">
      <c r="B1021" s="37"/>
      <c r="C1021" s="41"/>
      <c r="D1021" s="41"/>
      <c r="E1021" s="40"/>
      <c r="F1021" s="40"/>
    </row>
    <row r="1022" spans="2:6">
      <c r="B1022" s="37"/>
      <c r="C1022" s="41"/>
      <c r="D1022" s="41"/>
      <c r="E1022" s="40"/>
      <c r="F1022" s="40"/>
    </row>
    <row r="1023" spans="2:6">
      <c r="B1023" s="37"/>
      <c r="C1023" s="41"/>
      <c r="D1023" s="41"/>
      <c r="E1023" s="40"/>
      <c r="F1023" s="40"/>
    </row>
    <row r="1024" spans="2:6">
      <c r="B1024" s="37"/>
      <c r="C1024" s="41"/>
      <c r="D1024" s="41"/>
      <c r="E1024" s="40"/>
      <c r="F1024" s="40"/>
    </row>
    <row r="1025" spans="2:6">
      <c r="B1025" s="37"/>
      <c r="C1025" s="41"/>
      <c r="D1025" s="41"/>
      <c r="E1025" s="40"/>
      <c r="F1025" s="40"/>
    </row>
    <row r="1026" spans="2:6">
      <c r="B1026" s="37"/>
      <c r="C1026" s="41"/>
      <c r="D1026" s="41"/>
      <c r="E1026" s="40"/>
      <c r="F1026" s="40"/>
    </row>
    <row r="1027" spans="2:6">
      <c r="B1027" s="37"/>
      <c r="C1027" s="41"/>
      <c r="D1027" s="41"/>
      <c r="E1027" s="40"/>
      <c r="F1027" s="40"/>
    </row>
    <row r="1028" spans="2:6">
      <c r="B1028" s="37"/>
      <c r="C1028" s="41"/>
      <c r="D1028" s="41"/>
      <c r="E1028" s="40"/>
      <c r="F1028" s="40"/>
    </row>
    <row r="1029" spans="2:6">
      <c r="B1029" s="37"/>
      <c r="C1029" s="41"/>
      <c r="D1029" s="41"/>
      <c r="E1029" s="40"/>
      <c r="F1029" s="40"/>
    </row>
    <row r="1030" spans="2:6">
      <c r="B1030" s="37"/>
      <c r="C1030" s="41"/>
      <c r="D1030" s="41"/>
      <c r="E1030" s="40"/>
      <c r="F1030" s="40"/>
    </row>
    <row r="1031" spans="2:6">
      <c r="B1031" s="37"/>
      <c r="C1031" s="41"/>
      <c r="D1031" s="41"/>
      <c r="E1031" s="40"/>
      <c r="F1031" s="40"/>
    </row>
    <row r="1032" spans="2:6">
      <c r="B1032" s="37"/>
      <c r="C1032" s="41"/>
      <c r="D1032" s="41"/>
      <c r="E1032" s="40"/>
      <c r="F1032" s="40"/>
    </row>
    <row r="1033" spans="2:6">
      <c r="B1033" s="37"/>
      <c r="C1033" s="41"/>
      <c r="D1033" s="41"/>
      <c r="E1033" s="40"/>
      <c r="F1033" s="40"/>
    </row>
    <row r="1034" spans="2:6">
      <c r="B1034" s="37"/>
      <c r="C1034" s="41"/>
      <c r="D1034" s="41"/>
      <c r="E1034" s="40"/>
      <c r="F1034" s="40"/>
    </row>
    <row r="1035" spans="2:6">
      <c r="B1035" s="37"/>
      <c r="C1035" s="41"/>
      <c r="D1035" s="41"/>
      <c r="E1035" s="40"/>
      <c r="F1035" s="40"/>
    </row>
    <row r="1036" spans="2:6">
      <c r="B1036" s="37"/>
      <c r="C1036" s="41"/>
      <c r="D1036" s="41"/>
      <c r="E1036" s="40"/>
      <c r="F1036" s="40"/>
    </row>
    <row r="1037" spans="2:6">
      <c r="B1037" s="37"/>
      <c r="C1037" s="41"/>
      <c r="D1037" s="41"/>
      <c r="E1037" s="40"/>
      <c r="F1037" s="40"/>
    </row>
    <row r="1038" spans="2:6">
      <c r="B1038" s="37"/>
      <c r="C1038" s="41"/>
      <c r="D1038" s="41"/>
      <c r="E1038" s="40"/>
      <c r="F1038" s="40"/>
    </row>
    <row r="1039" spans="2:6">
      <c r="B1039" s="37"/>
      <c r="C1039" s="41"/>
      <c r="D1039" s="41"/>
      <c r="E1039" s="40"/>
      <c r="F1039" s="40"/>
    </row>
    <row r="1040" spans="2:6">
      <c r="B1040" s="37"/>
      <c r="C1040" s="41"/>
      <c r="D1040" s="41"/>
      <c r="E1040" s="40"/>
      <c r="F1040" s="40"/>
    </row>
    <row r="1041" spans="2:6">
      <c r="B1041" s="37"/>
      <c r="C1041" s="41"/>
      <c r="D1041" s="41"/>
      <c r="E1041" s="40"/>
      <c r="F1041" s="40"/>
    </row>
    <row r="1042" spans="2:6">
      <c r="B1042" s="37"/>
      <c r="C1042" s="41"/>
      <c r="D1042" s="41"/>
      <c r="E1042" s="40"/>
      <c r="F1042" s="40"/>
    </row>
    <row r="1043" spans="2:6">
      <c r="B1043" s="37"/>
      <c r="C1043" s="41"/>
      <c r="D1043" s="41"/>
      <c r="E1043" s="40"/>
      <c r="F1043" s="40"/>
    </row>
    <row r="1044" spans="2:6">
      <c r="B1044" s="37"/>
      <c r="C1044" s="41"/>
      <c r="D1044" s="41"/>
      <c r="E1044" s="40"/>
      <c r="F1044" s="40"/>
    </row>
    <row r="1045" spans="2:6">
      <c r="B1045" s="37"/>
      <c r="C1045" s="41"/>
      <c r="D1045" s="41"/>
      <c r="E1045" s="40"/>
      <c r="F1045" s="40"/>
    </row>
    <row r="1046" spans="2:6">
      <c r="B1046" s="37"/>
      <c r="C1046" s="41"/>
      <c r="D1046" s="41"/>
      <c r="E1046" s="40"/>
      <c r="F1046" s="40"/>
    </row>
    <row r="1047" spans="2:6">
      <c r="B1047" s="37"/>
      <c r="C1047" s="41"/>
      <c r="D1047" s="41"/>
      <c r="E1047" s="40"/>
      <c r="F1047" s="40"/>
    </row>
    <row r="1048" spans="2:6">
      <c r="B1048" s="37"/>
      <c r="C1048" s="41"/>
      <c r="D1048" s="41"/>
      <c r="E1048" s="40"/>
      <c r="F1048" s="40"/>
    </row>
    <row r="1049" spans="2:6">
      <c r="B1049" s="37"/>
      <c r="C1049" s="41"/>
      <c r="D1049" s="41"/>
      <c r="E1049" s="40"/>
      <c r="F1049" s="40"/>
    </row>
    <row r="1050" spans="2:6">
      <c r="B1050" s="37"/>
      <c r="C1050" s="41"/>
      <c r="D1050" s="41"/>
      <c r="E1050" s="40"/>
      <c r="F1050" s="40"/>
    </row>
    <row r="1051" spans="2:6">
      <c r="B1051" s="37"/>
      <c r="C1051" s="41"/>
      <c r="D1051" s="41"/>
      <c r="E1051" s="40"/>
      <c r="F1051" s="40"/>
    </row>
    <row r="1052" spans="2:6">
      <c r="B1052" s="37"/>
      <c r="C1052" s="41"/>
      <c r="D1052" s="41"/>
      <c r="E1052" s="40"/>
      <c r="F1052" s="40"/>
    </row>
    <row r="1053" spans="2:6">
      <c r="B1053" s="37"/>
      <c r="C1053" s="41"/>
      <c r="D1053" s="41"/>
      <c r="E1053" s="40"/>
      <c r="F1053" s="40"/>
    </row>
    <row r="1054" spans="2:6">
      <c r="B1054" s="37"/>
      <c r="C1054" s="41"/>
      <c r="D1054" s="41"/>
      <c r="E1054" s="40"/>
      <c r="F1054" s="40"/>
    </row>
    <row r="1055" spans="2:6">
      <c r="B1055" s="37"/>
      <c r="C1055" s="41"/>
      <c r="D1055" s="41"/>
      <c r="E1055" s="40"/>
      <c r="F1055" s="40"/>
    </row>
    <row r="1056" spans="2:6">
      <c r="B1056" s="37"/>
      <c r="C1056" s="41"/>
      <c r="D1056" s="41"/>
      <c r="E1056" s="40"/>
      <c r="F1056" s="40"/>
    </row>
    <row r="1057" spans="2:6">
      <c r="B1057" s="37"/>
      <c r="C1057" s="41"/>
      <c r="D1057" s="41"/>
      <c r="E1057" s="40"/>
      <c r="F1057" s="40"/>
    </row>
    <row r="1058" spans="2:6">
      <c r="B1058" s="37"/>
      <c r="C1058" s="41"/>
      <c r="D1058" s="41"/>
      <c r="E1058" s="40"/>
      <c r="F1058" s="40"/>
    </row>
    <row r="1059" spans="2:6">
      <c r="B1059" s="37"/>
      <c r="C1059" s="41"/>
      <c r="D1059" s="41"/>
      <c r="E1059" s="40"/>
      <c r="F1059" s="40"/>
    </row>
    <row r="1060" spans="2:6">
      <c r="B1060" s="37"/>
      <c r="C1060" s="41"/>
      <c r="D1060" s="41"/>
      <c r="E1060" s="40"/>
      <c r="F1060" s="40"/>
    </row>
    <row r="1061" spans="2:6">
      <c r="B1061" s="37"/>
      <c r="C1061" s="41"/>
      <c r="D1061" s="41"/>
      <c r="E1061" s="40"/>
      <c r="F1061" s="40"/>
    </row>
    <row r="1062" spans="2:6">
      <c r="B1062" s="37"/>
      <c r="C1062" s="41"/>
      <c r="D1062" s="41"/>
      <c r="E1062" s="40"/>
      <c r="F1062" s="40"/>
    </row>
    <row r="1063" spans="2:6">
      <c r="B1063" s="37"/>
      <c r="C1063" s="41"/>
      <c r="D1063" s="41"/>
      <c r="E1063" s="40"/>
      <c r="F1063" s="40"/>
    </row>
    <row r="1064" spans="2:6">
      <c r="B1064" s="37"/>
      <c r="C1064" s="41"/>
      <c r="D1064" s="41"/>
      <c r="E1064" s="40"/>
      <c r="F1064" s="40"/>
    </row>
    <row r="1065" spans="2:6">
      <c r="B1065" s="37"/>
      <c r="C1065" s="41"/>
      <c r="D1065" s="41"/>
      <c r="E1065" s="40"/>
      <c r="F1065" s="40"/>
    </row>
    <row r="1066" spans="2:6">
      <c r="B1066" s="37"/>
      <c r="C1066" s="41"/>
      <c r="D1066" s="41"/>
      <c r="E1066" s="40"/>
      <c r="F1066" s="40"/>
    </row>
    <row r="1067" spans="2:6">
      <c r="B1067" s="37"/>
      <c r="C1067" s="41"/>
      <c r="D1067" s="41"/>
      <c r="E1067" s="40"/>
      <c r="F1067" s="40"/>
    </row>
    <row r="1068" spans="2:6">
      <c r="B1068" s="37"/>
      <c r="C1068" s="41"/>
      <c r="D1068" s="41"/>
      <c r="E1068" s="40"/>
      <c r="F1068" s="40"/>
    </row>
    <row r="1069" spans="2:6">
      <c r="B1069" s="37"/>
      <c r="C1069" s="41"/>
      <c r="D1069" s="41"/>
      <c r="E1069" s="40"/>
      <c r="F1069" s="40"/>
    </row>
    <row r="1070" spans="2:6">
      <c r="B1070" s="37"/>
      <c r="C1070" s="41"/>
      <c r="D1070" s="41"/>
      <c r="E1070" s="40"/>
      <c r="F1070" s="40"/>
    </row>
    <row r="1071" spans="2:6">
      <c r="B1071" s="37"/>
      <c r="C1071" s="41"/>
      <c r="D1071" s="41"/>
      <c r="E1071" s="40"/>
      <c r="F1071" s="40"/>
    </row>
    <row r="1072" spans="2:6">
      <c r="B1072" s="37"/>
      <c r="C1072" s="41"/>
      <c r="D1072" s="41"/>
      <c r="E1072" s="40"/>
      <c r="F1072" s="40"/>
    </row>
    <row r="1073" spans="2:6">
      <c r="B1073" s="37"/>
      <c r="C1073" s="41"/>
      <c r="D1073" s="41"/>
      <c r="E1073" s="40"/>
      <c r="F1073" s="40"/>
    </row>
    <row r="1074" spans="2:6">
      <c r="B1074" s="37"/>
      <c r="C1074" s="41"/>
      <c r="D1074" s="41"/>
      <c r="E1074" s="40"/>
      <c r="F1074" s="40"/>
    </row>
    <row r="1075" spans="2:6">
      <c r="B1075" s="37"/>
      <c r="C1075" s="41"/>
      <c r="D1075" s="41"/>
      <c r="E1075" s="40"/>
      <c r="F1075" s="40"/>
    </row>
    <row r="1076" spans="2:6">
      <c r="B1076" s="37"/>
      <c r="C1076" s="41"/>
      <c r="D1076" s="41"/>
      <c r="E1076" s="40"/>
      <c r="F1076" s="40"/>
    </row>
    <row r="1077" spans="2:6">
      <c r="B1077" s="37"/>
      <c r="C1077" s="41"/>
      <c r="D1077" s="41"/>
      <c r="E1077" s="40"/>
      <c r="F1077" s="40"/>
    </row>
    <row r="1078" spans="2:6">
      <c r="B1078" s="37"/>
      <c r="C1078" s="41"/>
      <c r="D1078" s="41"/>
      <c r="E1078" s="40"/>
      <c r="F1078" s="40"/>
    </row>
    <row r="1079" spans="2:6">
      <c r="B1079" s="37"/>
      <c r="C1079" s="38"/>
      <c r="D1079" s="38"/>
      <c r="E1079" s="40"/>
      <c r="F1079" s="40"/>
    </row>
    <row r="1080" spans="2:6">
      <c r="B1080" s="37"/>
      <c r="C1080" s="38"/>
      <c r="D1080" s="38"/>
      <c r="E1080" s="40"/>
      <c r="F1080" s="40"/>
    </row>
    <row r="1081" spans="2:6">
      <c r="B1081" s="37"/>
      <c r="C1081" s="42"/>
      <c r="D1081" s="42"/>
      <c r="E1081" s="40"/>
      <c r="F1081" s="40"/>
    </row>
    <row r="1082" spans="2:6">
      <c r="B1082" s="37"/>
      <c r="C1082" s="43"/>
      <c r="D1082" s="43"/>
      <c r="E1082" s="40"/>
      <c r="F1082" s="40"/>
    </row>
    <row r="1083" spans="2:6">
      <c r="B1083" s="37"/>
      <c r="C1083" s="38"/>
      <c r="D1083" s="38"/>
      <c r="E1083" s="40"/>
      <c r="F1083" s="40"/>
    </row>
    <row r="1084" spans="2:6">
      <c r="B1084" s="37"/>
      <c r="C1084" s="41"/>
      <c r="D1084" s="41"/>
      <c r="E1084" s="40"/>
      <c r="F1084" s="40"/>
    </row>
    <row r="1085" spans="2:6">
      <c r="B1085" s="37"/>
      <c r="C1085" s="38"/>
      <c r="D1085" s="38"/>
      <c r="E1085" s="40"/>
      <c r="F1085" s="40"/>
    </row>
    <row r="1086" spans="2:6">
      <c r="B1086" s="37"/>
      <c r="C1086" s="38"/>
      <c r="D1086" s="38"/>
      <c r="E1086" s="40"/>
      <c r="F1086" s="40"/>
    </row>
    <row r="1087" spans="2:6">
      <c r="B1087" s="37"/>
      <c r="C1087" s="42"/>
      <c r="D1087" s="42"/>
      <c r="E1087" s="40"/>
      <c r="F1087" s="40"/>
    </row>
    <row r="1088" spans="2:6">
      <c r="B1088" s="37"/>
      <c r="C1088" s="43"/>
      <c r="D1088" s="43"/>
      <c r="E1088" s="40"/>
      <c r="F1088" s="40"/>
    </row>
    <row r="1089" spans="2:6">
      <c r="B1089" s="37"/>
      <c r="C1089" s="38"/>
      <c r="D1089" s="38"/>
      <c r="E1089" s="40"/>
      <c r="F1089" s="40"/>
    </row>
    <row r="1090" spans="2:6">
      <c r="B1090" s="37"/>
      <c r="C1090" s="41"/>
      <c r="D1090" s="41"/>
      <c r="E1090" s="40"/>
      <c r="F1090" s="40"/>
    </row>
    <row r="1091" spans="2:6">
      <c r="B1091" s="37"/>
      <c r="C1091" s="41"/>
      <c r="D1091" s="41"/>
      <c r="E1091" s="40"/>
      <c r="F1091" s="40"/>
    </row>
    <row r="1092" spans="2:6">
      <c r="B1092" s="37"/>
      <c r="C1092" s="38"/>
      <c r="D1092" s="38"/>
      <c r="E1092" s="40"/>
      <c r="F1092" s="40"/>
    </row>
    <row r="1093" spans="2:6">
      <c r="B1093" s="37"/>
      <c r="C1093" s="38"/>
      <c r="D1093" s="38"/>
      <c r="E1093" s="40"/>
      <c r="F1093" s="40"/>
    </row>
    <row r="1094" spans="2:6">
      <c r="B1094" s="37"/>
      <c r="C1094" s="42"/>
      <c r="D1094" s="42"/>
      <c r="E1094" s="40"/>
      <c r="F1094" s="40"/>
    </row>
    <row r="1095" spans="2:6">
      <c r="B1095" s="37"/>
      <c r="C1095" s="43"/>
      <c r="D1095" s="43"/>
      <c r="E1095" s="40"/>
      <c r="F1095" s="40"/>
    </row>
    <row r="1096" spans="2:6">
      <c r="B1096" s="37"/>
      <c r="C1096" s="38"/>
      <c r="D1096" s="38"/>
      <c r="E1096" s="40"/>
      <c r="F1096" s="40"/>
    </row>
    <row r="1097" spans="2:6">
      <c r="B1097" s="37"/>
      <c r="C1097" s="38"/>
      <c r="D1097" s="38"/>
      <c r="E1097" s="40"/>
      <c r="F1097" s="40"/>
    </row>
    <row r="1098" spans="2:6">
      <c r="B1098" s="37"/>
      <c r="C1098" s="41"/>
      <c r="D1098" s="41"/>
      <c r="E1098" s="40"/>
      <c r="F1098" s="40"/>
    </row>
    <row r="1099" spans="2:6">
      <c r="B1099" s="37"/>
      <c r="C1099" s="38"/>
      <c r="D1099" s="38"/>
      <c r="E1099" s="40"/>
      <c r="F1099" s="40"/>
    </row>
    <row r="1100" spans="2:6">
      <c r="B1100" s="37"/>
      <c r="C1100" s="38"/>
      <c r="D1100" s="38"/>
      <c r="E1100" s="40"/>
      <c r="F1100" s="40"/>
    </row>
    <row r="1101" spans="2:6">
      <c r="B1101" s="37"/>
      <c r="C1101" s="38"/>
      <c r="D1101" s="38"/>
      <c r="E1101" s="40"/>
      <c r="F1101" s="40"/>
    </row>
    <row r="1102" spans="2:6">
      <c r="B1102" s="37"/>
      <c r="C1102" s="38"/>
      <c r="D1102" s="38"/>
      <c r="E1102" s="40"/>
      <c r="F1102" s="40"/>
    </row>
    <row r="1103" spans="2:6">
      <c r="B1103" s="37"/>
      <c r="C1103" s="38"/>
      <c r="D1103" s="38"/>
      <c r="E1103" s="40"/>
      <c r="F1103" s="40"/>
    </row>
    <row r="1104" spans="2:6">
      <c r="B1104" s="37"/>
      <c r="C1104" s="42"/>
      <c r="D1104" s="42"/>
      <c r="E1104" s="40"/>
      <c r="F1104" s="40"/>
    </row>
    <row r="1105" spans="2:6">
      <c r="B1105" s="37"/>
      <c r="C1105" s="43"/>
      <c r="D1105" s="43"/>
      <c r="E1105" s="40"/>
      <c r="F1105" s="40"/>
    </row>
    <row r="1106" spans="2:6">
      <c r="B1106" s="37"/>
      <c r="C1106" s="38"/>
      <c r="D1106" s="38"/>
      <c r="E1106" s="40"/>
      <c r="F1106" s="40"/>
    </row>
    <row r="1107" spans="2:6">
      <c r="B1107" s="37"/>
      <c r="C1107" s="38"/>
      <c r="D1107" s="38"/>
      <c r="E1107" s="40"/>
      <c r="F1107" s="40"/>
    </row>
    <row r="1108" spans="2:6">
      <c r="B1108" s="37"/>
      <c r="C1108" s="38"/>
      <c r="D1108" s="38"/>
      <c r="E1108" s="40"/>
      <c r="F1108" s="40"/>
    </row>
    <row r="1109" spans="2:6">
      <c r="B1109" s="37"/>
      <c r="C1109" s="41"/>
      <c r="D1109" s="41"/>
      <c r="E1109" s="40"/>
      <c r="F1109" s="40"/>
    </row>
    <row r="1110" spans="2:6">
      <c r="B1110" s="37"/>
      <c r="C1110" s="38"/>
      <c r="D1110" s="38"/>
      <c r="E1110" s="40"/>
      <c r="F1110" s="40"/>
    </row>
    <row r="1111" spans="2:6">
      <c r="B1111" s="37"/>
      <c r="C1111" s="38"/>
      <c r="D1111" s="38"/>
      <c r="E1111" s="40"/>
      <c r="F1111" s="40"/>
    </row>
    <row r="1112" spans="2:6">
      <c r="B1112" s="37"/>
      <c r="C1112" s="38"/>
      <c r="D1112" s="38"/>
      <c r="E1112" s="40"/>
      <c r="F1112" s="40"/>
    </row>
    <row r="1113" spans="2:6">
      <c r="B1113" s="37"/>
      <c r="C1113" s="42"/>
      <c r="D1113" s="42"/>
      <c r="E1113" s="40"/>
      <c r="F1113" s="40"/>
    </row>
    <row r="1114" spans="2:6">
      <c r="B1114" s="37"/>
      <c r="C1114" s="43"/>
      <c r="D1114" s="43"/>
      <c r="E1114" s="40"/>
      <c r="F1114" s="40"/>
    </row>
    <row r="1115" spans="2:6">
      <c r="B1115" s="37"/>
      <c r="C1115" s="38"/>
      <c r="D1115" s="38"/>
      <c r="E1115" s="40"/>
      <c r="F1115" s="40"/>
    </row>
    <row r="1116" spans="2:6">
      <c r="B1116" s="37"/>
      <c r="C1116" s="38"/>
      <c r="D1116" s="38"/>
      <c r="E1116" s="40"/>
      <c r="F1116" s="40"/>
    </row>
    <row r="1117" spans="2:6">
      <c r="B1117" s="37"/>
      <c r="C1117" s="38"/>
      <c r="D1117" s="38"/>
      <c r="E1117" s="40"/>
      <c r="F1117" s="40"/>
    </row>
    <row r="1118" spans="2:6">
      <c r="B1118" s="37"/>
      <c r="C1118" s="38"/>
      <c r="D1118" s="38"/>
      <c r="E1118" s="40"/>
      <c r="F1118" s="40"/>
    </row>
    <row r="1119" spans="2:6">
      <c r="B1119" s="37"/>
      <c r="C1119" s="38"/>
      <c r="D1119" s="38"/>
      <c r="E1119" s="40"/>
      <c r="F1119" s="40"/>
    </row>
    <row r="1120" spans="2:6">
      <c r="B1120" s="37"/>
      <c r="C1120" s="38"/>
      <c r="D1120" s="38"/>
      <c r="E1120" s="40"/>
      <c r="F1120" s="40"/>
    </row>
    <row r="1121" spans="2:6">
      <c r="B1121" s="37"/>
      <c r="C1121" s="38"/>
      <c r="D1121" s="38"/>
      <c r="E1121" s="40"/>
      <c r="F1121" s="40"/>
    </row>
    <row r="1122" spans="2:6">
      <c r="B1122" s="37"/>
      <c r="C1122" s="38"/>
      <c r="D1122" s="38"/>
      <c r="E1122" s="40"/>
      <c r="F1122" s="40"/>
    </row>
    <row r="1123" spans="2:6">
      <c r="B1123" s="37"/>
      <c r="C1123" s="38"/>
      <c r="D1123" s="38"/>
      <c r="E1123" s="40"/>
      <c r="F1123" s="40"/>
    </row>
    <row r="1124" spans="2:6">
      <c r="B1124" s="37"/>
      <c r="C1124" s="38"/>
      <c r="D1124" s="38"/>
      <c r="E1124" s="40"/>
      <c r="F1124" s="40"/>
    </row>
    <row r="1125" spans="2:6">
      <c r="B1125" s="37"/>
      <c r="C1125" s="38"/>
      <c r="D1125" s="38"/>
      <c r="E1125" s="40"/>
      <c r="F1125" s="40"/>
    </row>
    <row r="1126" spans="2:6">
      <c r="B1126" s="37"/>
      <c r="C1126" s="38"/>
      <c r="D1126" s="38"/>
      <c r="E1126" s="40"/>
      <c r="F1126" s="40"/>
    </row>
    <row r="1127" spans="2:6">
      <c r="B1127" s="37"/>
      <c r="C1127" s="38"/>
      <c r="D1127" s="38"/>
      <c r="E1127" s="40"/>
      <c r="F1127" s="40"/>
    </row>
    <row r="1128" spans="2:6">
      <c r="B1128" s="37"/>
      <c r="C1128" s="38"/>
      <c r="D1128" s="38"/>
      <c r="E1128" s="40"/>
      <c r="F1128" s="40"/>
    </row>
    <row r="1129" spans="2:6">
      <c r="B1129" s="37"/>
      <c r="C1129" s="38"/>
      <c r="D1129" s="38"/>
      <c r="E1129" s="40"/>
      <c r="F1129" s="40"/>
    </row>
    <row r="1130" spans="2:6">
      <c r="B1130" s="37"/>
      <c r="C1130" s="38"/>
      <c r="D1130" s="38"/>
      <c r="E1130" s="40"/>
      <c r="F1130" s="40"/>
    </row>
    <row r="1131" spans="2:6">
      <c r="B1131" s="37"/>
      <c r="C1131" s="38"/>
      <c r="D1131" s="38"/>
      <c r="E1131" s="40"/>
      <c r="F1131" s="40"/>
    </row>
    <row r="1132" spans="2:6">
      <c r="B1132" s="37"/>
      <c r="C1132" s="38"/>
      <c r="D1132" s="38"/>
      <c r="E1132" s="40"/>
      <c r="F1132" s="40"/>
    </row>
    <row r="1133" spans="2:6">
      <c r="B1133" s="37"/>
      <c r="C1133" s="38"/>
      <c r="D1133" s="38"/>
      <c r="E1133" s="40"/>
      <c r="F1133" s="40"/>
    </row>
    <row r="1134" spans="2:6">
      <c r="B1134" s="37"/>
      <c r="C1134" s="38"/>
      <c r="D1134" s="38"/>
      <c r="E1134" s="40"/>
      <c r="F1134" s="40"/>
    </row>
    <row r="1135" spans="2:6">
      <c r="B1135" s="37"/>
      <c r="C1135" s="38"/>
      <c r="D1135" s="38"/>
      <c r="E1135" s="40"/>
      <c r="F1135" s="40"/>
    </row>
    <row r="1136" spans="2:6">
      <c r="B1136" s="37"/>
      <c r="C1136" s="38"/>
      <c r="D1136" s="38"/>
      <c r="E1136" s="40"/>
      <c r="F1136" s="40"/>
    </row>
    <row r="1137" spans="2:6">
      <c r="B1137" s="37"/>
      <c r="C1137" s="38"/>
      <c r="D1137" s="38"/>
      <c r="E1137" s="40"/>
      <c r="F1137" s="40"/>
    </row>
    <row r="1138" spans="2:6">
      <c r="B1138" s="37"/>
      <c r="C1138" s="38"/>
      <c r="D1138" s="38"/>
      <c r="E1138" s="40"/>
      <c r="F1138" s="40"/>
    </row>
    <row r="1139" spans="2:6">
      <c r="B1139" s="37"/>
      <c r="C1139" s="38"/>
      <c r="D1139" s="38"/>
      <c r="E1139" s="40"/>
      <c r="F1139" s="40"/>
    </row>
    <row r="1140" spans="2:6">
      <c r="B1140" s="37"/>
      <c r="C1140" s="38"/>
      <c r="D1140" s="38"/>
      <c r="E1140" s="40"/>
      <c r="F1140" s="40"/>
    </row>
    <row r="1141" spans="2:6">
      <c r="B1141" s="37"/>
      <c r="C1141" s="38"/>
      <c r="D1141" s="38"/>
      <c r="E1141" s="40"/>
      <c r="F1141" s="40"/>
    </row>
    <row r="1142" spans="2:6">
      <c r="B1142" s="37"/>
      <c r="C1142" s="38"/>
      <c r="D1142" s="38"/>
      <c r="E1142" s="40"/>
      <c r="F1142" s="40"/>
    </row>
    <row r="1143" spans="2:6">
      <c r="B1143" s="37"/>
      <c r="C1143" s="38"/>
      <c r="D1143" s="38"/>
      <c r="E1143" s="40"/>
      <c r="F1143" s="40"/>
    </row>
    <row r="1144" spans="2:6">
      <c r="B1144" s="37"/>
      <c r="C1144" s="38"/>
      <c r="D1144" s="38"/>
      <c r="E1144" s="40"/>
      <c r="F1144" s="40"/>
    </row>
    <row r="1145" spans="2:6">
      <c r="B1145" s="37"/>
      <c r="C1145" s="38"/>
      <c r="D1145" s="38"/>
      <c r="E1145" s="40"/>
      <c r="F1145" s="40"/>
    </row>
    <row r="1146" spans="2:6">
      <c r="B1146" s="37"/>
      <c r="C1146" s="38"/>
      <c r="D1146" s="38"/>
      <c r="E1146" s="40"/>
      <c r="F1146" s="40"/>
    </row>
    <row r="1147" spans="2:6">
      <c r="B1147" s="37"/>
      <c r="C1147" s="38"/>
      <c r="D1147" s="38"/>
      <c r="E1147" s="40"/>
      <c r="F1147" s="40"/>
    </row>
    <row r="1148" spans="2:6">
      <c r="B1148" s="37"/>
      <c r="C1148" s="38"/>
      <c r="D1148" s="38"/>
      <c r="E1148" s="40"/>
      <c r="F1148" s="40"/>
    </row>
    <row r="1149" spans="2:6">
      <c r="B1149" s="37"/>
      <c r="C1149" s="38"/>
      <c r="D1149" s="38"/>
      <c r="E1149" s="40"/>
      <c r="F1149" s="40"/>
    </row>
    <row r="1150" spans="2:6">
      <c r="B1150" s="37"/>
      <c r="C1150" s="38"/>
      <c r="D1150" s="38"/>
      <c r="E1150" s="40"/>
      <c r="F1150" s="40"/>
    </row>
    <row r="1151" spans="2:6">
      <c r="B1151" s="37"/>
      <c r="C1151" s="38"/>
      <c r="D1151" s="38"/>
      <c r="E1151" s="40"/>
      <c r="F1151" s="40"/>
    </row>
    <row r="1152" spans="2:6">
      <c r="B1152" s="37"/>
      <c r="C1152" s="41"/>
      <c r="D1152" s="41"/>
      <c r="E1152" s="40"/>
      <c r="F1152" s="40"/>
    </row>
    <row r="1153" spans="2:6">
      <c r="B1153" s="37"/>
      <c r="C1153" s="38"/>
      <c r="D1153" s="38"/>
      <c r="E1153" s="40"/>
      <c r="F1153" s="40"/>
    </row>
    <row r="1154" spans="2:6">
      <c r="B1154" s="37"/>
      <c r="C1154" s="38"/>
      <c r="D1154" s="38"/>
      <c r="E1154" s="40"/>
      <c r="F1154" s="40"/>
    </row>
    <row r="1155" spans="2:6">
      <c r="B1155" s="37"/>
      <c r="C1155" s="42"/>
      <c r="D1155" s="42"/>
      <c r="E1155" s="40"/>
      <c r="F1155" s="40"/>
    </row>
    <row r="1156" spans="2:6">
      <c r="B1156" s="37"/>
      <c r="C1156" s="43"/>
      <c r="D1156" s="43"/>
      <c r="E1156" s="40"/>
      <c r="F1156" s="40"/>
    </row>
    <row r="1157" spans="2:6">
      <c r="B1157" s="37"/>
      <c r="C1157" s="38"/>
      <c r="D1157" s="38"/>
      <c r="E1157" s="40"/>
      <c r="F1157" s="40"/>
    </row>
    <row r="1158" spans="2:6">
      <c r="B1158" s="37"/>
      <c r="C1158" s="38"/>
      <c r="D1158" s="38"/>
      <c r="E1158" s="40"/>
      <c r="F1158" s="40"/>
    </row>
    <row r="1159" spans="2:6">
      <c r="B1159" s="37"/>
      <c r="C1159" s="38"/>
      <c r="D1159" s="38"/>
      <c r="E1159" s="40"/>
      <c r="F1159" s="40"/>
    </row>
    <row r="1160" spans="2:6">
      <c r="B1160" s="37"/>
      <c r="C1160" s="38"/>
      <c r="D1160" s="38"/>
      <c r="E1160" s="40"/>
      <c r="F1160" s="40"/>
    </row>
    <row r="1161" spans="2:6">
      <c r="B1161" s="37"/>
      <c r="C1161" s="38"/>
      <c r="D1161" s="38"/>
      <c r="E1161" s="40"/>
      <c r="F1161" s="40"/>
    </row>
    <row r="1162" spans="2:6">
      <c r="B1162" s="37"/>
      <c r="C1162" s="38"/>
      <c r="D1162" s="38"/>
      <c r="E1162" s="40"/>
      <c r="F1162" s="40"/>
    </row>
    <row r="1163" spans="2:6">
      <c r="B1163" s="37"/>
      <c r="C1163" s="38"/>
      <c r="D1163" s="38"/>
      <c r="E1163" s="40"/>
      <c r="F1163" s="40"/>
    </row>
    <row r="1164" spans="2:6">
      <c r="B1164" s="37"/>
      <c r="C1164" s="38"/>
      <c r="D1164" s="38"/>
      <c r="E1164" s="40"/>
      <c r="F1164" s="40"/>
    </row>
    <row r="1165" spans="2:6">
      <c r="B1165" s="37"/>
      <c r="C1165" s="38"/>
      <c r="D1165" s="38"/>
      <c r="E1165" s="40"/>
      <c r="F1165" s="40"/>
    </row>
    <row r="1166" spans="2:6">
      <c r="B1166" s="37"/>
      <c r="C1166" s="38"/>
      <c r="D1166" s="38"/>
      <c r="E1166" s="40"/>
      <c r="F1166" s="40"/>
    </row>
    <row r="1167" spans="2:6">
      <c r="B1167" s="37"/>
      <c r="C1167" s="38"/>
      <c r="D1167" s="38"/>
      <c r="E1167" s="40"/>
      <c r="F1167" s="40"/>
    </row>
    <row r="1168" spans="2:6">
      <c r="B1168" s="37"/>
      <c r="C1168" s="38"/>
      <c r="D1168" s="38"/>
      <c r="E1168" s="40"/>
      <c r="F1168" s="40"/>
    </row>
    <row r="1169" spans="2:6">
      <c r="B1169" s="37"/>
      <c r="C1169" s="38"/>
      <c r="D1169" s="38"/>
      <c r="E1169" s="40"/>
      <c r="F1169" s="40"/>
    </row>
    <row r="1170" spans="2:6">
      <c r="B1170" s="37"/>
      <c r="C1170" s="38"/>
      <c r="D1170" s="38"/>
      <c r="E1170" s="40"/>
      <c r="F1170" s="40"/>
    </row>
    <row r="1171" spans="2:6">
      <c r="B1171" s="37"/>
      <c r="C1171" s="38"/>
      <c r="D1171" s="38"/>
      <c r="E1171" s="40"/>
      <c r="F1171" s="40"/>
    </row>
    <row r="1172" spans="2:6">
      <c r="B1172" s="37"/>
      <c r="C1172" s="38"/>
      <c r="D1172" s="38"/>
      <c r="E1172" s="40"/>
      <c r="F1172" s="40"/>
    </row>
    <row r="1173" spans="2:6">
      <c r="B1173" s="37"/>
      <c r="C1173" s="38"/>
      <c r="D1173" s="38"/>
      <c r="E1173" s="40"/>
      <c r="F1173" s="40"/>
    </row>
    <row r="1174" spans="2:6">
      <c r="B1174" s="37"/>
      <c r="C1174" s="38"/>
      <c r="D1174" s="38"/>
      <c r="E1174" s="40"/>
      <c r="F1174" s="40"/>
    </row>
    <row r="1175" spans="2:6">
      <c r="B1175" s="37"/>
      <c r="C1175" s="38"/>
      <c r="D1175" s="38"/>
      <c r="E1175" s="40"/>
      <c r="F1175" s="40"/>
    </row>
    <row r="1176" spans="2:6">
      <c r="B1176" s="37"/>
      <c r="C1176" s="38"/>
      <c r="D1176" s="38"/>
      <c r="E1176" s="40"/>
      <c r="F1176" s="40"/>
    </row>
    <row r="1177" spans="2:6">
      <c r="B1177" s="37"/>
      <c r="C1177" s="38"/>
      <c r="D1177" s="38"/>
      <c r="E1177" s="40"/>
      <c r="F1177" s="40"/>
    </row>
    <row r="1178" spans="2:6">
      <c r="B1178" s="37"/>
      <c r="C1178" s="38"/>
      <c r="D1178" s="38"/>
      <c r="E1178" s="40"/>
      <c r="F1178" s="40"/>
    </row>
    <row r="1179" spans="2:6">
      <c r="B1179" s="37"/>
      <c r="C1179" s="38"/>
      <c r="D1179" s="38"/>
      <c r="E1179" s="40"/>
      <c r="F1179" s="40"/>
    </row>
    <row r="1180" spans="2:6">
      <c r="B1180" s="37"/>
      <c r="C1180" s="38"/>
      <c r="D1180" s="38"/>
      <c r="E1180" s="40"/>
      <c r="F1180" s="40"/>
    </row>
    <row r="1181" spans="2:6">
      <c r="B1181" s="37"/>
      <c r="C1181" s="38"/>
      <c r="D1181" s="38"/>
      <c r="E1181" s="40"/>
      <c r="F1181" s="40"/>
    </row>
    <row r="1182" spans="2:6">
      <c r="B1182" s="37"/>
      <c r="C1182" s="38"/>
      <c r="D1182" s="38"/>
      <c r="E1182" s="40"/>
      <c r="F1182" s="40"/>
    </row>
    <row r="1183" spans="2:6">
      <c r="B1183" s="37"/>
      <c r="C1183" s="38"/>
      <c r="D1183" s="38"/>
      <c r="E1183" s="40"/>
      <c r="F1183" s="40"/>
    </row>
    <row r="1184" spans="2:6">
      <c r="B1184" s="37"/>
      <c r="C1184" s="38"/>
      <c r="D1184" s="38"/>
      <c r="E1184" s="40"/>
      <c r="F1184" s="40"/>
    </row>
    <row r="1185" spans="2:6">
      <c r="B1185" s="37"/>
      <c r="C1185" s="38"/>
      <c r="D1185" s="38"/>
      <c r="E1185" s="40"/>
      <c r="F1185" s="40"/>
    </row>
    <row r="1186" spans="2:6">
      <c r="B1186" s="37"/>
      <c r="C1186" s="41"/>
      <c r="D1186" s="41"/>
      <c r="E1186" s="40"/>
      <c r="F1186" s="40"/>
    </row>
    <row r="1187" spans="2:6">
      <c r="B1187" s="37"/>
      <c r="C1187" s="38"/>
      <c r="D1187" s="38"/>
      <c r="E1187" s="40"/>
      <c r="F1187" s="40"/>
    </row>
    <row r="1188" spans="2:6">
      <c r="B1188" s="37"/>
      <c r="C1188" s="38"/>
      <c r="D1188" s="38"/>
      <c r="E1188" s="40"/>
      <c r="F1188" s="40"/>
    </row>
    <row r="1189" spans="2:6">
      <c r="B1189" s="37"/>
      <c r="C1189" s="42"/>
      <c r="D1189" s="42"/>
      <c r="E1189" s="40"/>
      <c r="F1189" s="40"/>
    </row>
    <row r="1190" spans="2:6">
      <c r="B1190" s="37"/>
      <c r="C1190" s="43"/>
      <c r="D1190" s="43"/>
      <c r="E1190" s="40"/>
      <c r="F1190" s="40"/>
    </row>
    <row r="1191" spans="2:6">
      <c r="B1191" s="37"/>
      <c r="C1191" s="38"/>
      <c r="D1191" s="38"/>
      <c r="E1191" s="40"/>
      <c r="F1191" s="40"/>
    </row>
    <row r="1192" spans="2:6">
      <c r="B1192" s="37"/>
      <c r="C1192" s="38"/>
      <c r="D1192" s="38"/>
      <c r="E1192" s="40"/>
      <c r="F1192" s="40"/>
    </row>
    <row r="1193" spans="2:6">
      <c r="B1193" s="37"/>
      <c r="C1193" s="38"/>
      <c r="D1193" s="38"/>
      <c r="E1193" s="40"/>
      <c r="F1193" s="40"/>
    </row>
    <row r="1194" spans="2:6">
      <c r="B1194" s="37"/>
      <c r="C1194" s="41"/>
      <c r="D1194" s="41"/>
      <c r="E1194" s="40"/>
      <c r="F1194" s="40"/>
    </row>
    <row r="1195" spans="2:6">
      <c r="B1195" s="37"/>
      <c r="C1195" s="38"/>
      <c r="D1195" s="38"/>
      <c r="E1195" s="40"/>
      <c r="F1195" s="40"/>
    </row>
    <row r="1196" spans="2:6">
      <c r="B1196" s="37"/>
      <c r="C1196" s="38"/>
      <c r="D1196" s="38"/>
      <c r="E1196" s="40"/>
      <c r="F1196" s="40"/>
    </row>
    <row r="1197" spans="2:6">
      <c r="B1197" s="37"/>
      <c r="C1197" s="42"/>
      <c r="D1197" s="42"/>
      <c r="E1197" s="40"/>
      <c r="F1197" s="40"/>
    </row>
    <row r="1198" spans="2:6">
      <c r="B1198" s="37"/>
      <c r="C1198" s="43"/>
      <c r="D1198" s="43"/>
      <c r="E1198" s="40"/>
      <c r="F1198" s="40"/>
    </row>
    <row r="1199" spans="2:6">
      <c r="B1199" s="37"/>
      <c r="C1199" s="44"/>
      <c r="D1199" s="44"/>
      <c r="E1199" s="40"/>
      <c r="F1199" s="40"/>
    </row>
    <row r="1200" spans="2:6">
      <c r="B1200" s="45"/>
      <c r="C1200" s="44"/>
      <c r="D1200" s="44"/>
      <c r="E1200" s="40"/>
      <c r="F1200" s="40"/>
    </row>
    <row r="1201" spans="2:6">
      <c r="B1201" s="45"/>
      <c r="C1201" s="41"/>
      <c r="D1201" s="41"/>
      <c r="E1201" s="40"/>
      <c r="F1201" s="40"/>
    </row>
    <row r="1202" spans="2:6">
      <c r="B1202" s="37"/>
      <c r="C1202" s="43"/>
      <c r="D1202" s="43"/>
      <c r="E1202" s="40"/>
      <c r="F1202" s="40"/>
    </row>
    <row r="1203" spans="2:6">
      <c r="B1203" s="37"/>
      <c r="C1203" s="38"/>
      <c r="D1203" s="38"/>
      <c r="E1203" s="40"/>
      <c r="F1203" s="40"/>
    </row>
    <row r="1204" spans="2:6">
      <c r="B1204" s="37"/>
      <c r="C1204" s="38"/>
      <c r="D1204" s="38"/>
      <c r="E1204" s="40"/>
      <c r="F1204" s="40"/>
    </row>
    <row r="1205" spans="2:6">
      <c r="B1205" s="37"/>
      <c r="C1205" s="38"/>
      <c r="D1205" s="38"/>
      <c r="E1205" s="40"/>
      <c r="F1205" s="40"/>
    </row>
    <row r="1206" spans="2:6">
      <c r="B1206" s="37"/>
      <c r="C1206" s="38"/>
      <c r="D1206" s="38"/>
      <c r="E1206" s="40"/>
      <c r="F1206" s="40"/>
    </row>
    <row r="1207" spans="2:6">
      <c r="B1207" s="37"/>
      <c r="C1207" s="38"/>
      <c r="D1207" s="38"/>
      <c r="E1207" s="40"/>
      <c r="F1207" s="40"/>
    </row>
    <row r="1208" spans="2:6">
      <c r="B1208" s="37"/>
      <c r="C1208" s="38"/>
      <c r="D1208" s="38"/>
      <c r="E1208" s="40"/>
      <c r="F1208" s="40"/>
    </row>
    <row r="1209" spans="2:6">
      <c r="B1209" s="37"/>
      <c r="C1209" s="38"/>
      <c r="D1209" s="38"/>
      <c r="E1209" s="40"/>
      <c r="F1209" s="40"/>
    </row>
    <row r="1210" spans="2:6">
      <c r="B1210" s="37"/>
      <c r="C1210" s="38"/>
      <c r="D1210" s="38"/>
      <c r="E1210" s="40"/>
      <c r="F1210" s="40"/>
    </row>
    <row r="1211" spans="2:6">
      <c r="B1211" s="37"/>
      <c r="C1211" s="38"/>
      <c r="D1211" s="38"/>
      <c r="E1211" s="40"/>
      <c r="F1211" s="40"/>
    </row>
    <row r="1212" spans="2:6">
      <c r="B1212" s="37"/>
      <c r="C1212" s="38"/>
      <c r="D1212" s="38"/>
      <c r="E1212" s="40"/>
      <c r="F1212" s="40"/>
    </row>
    <row r="1213" spans="2:6">
      <c r="B1213" s="37"/>
      <c r="C1213" s="38"/>
      <c r="D1213" s="38"/>
      <c r="E1213" s="40"/>
      <c r="F1213" s="40"/>
    </row>
    <row r="1214" spans="2:6">
      <c r="B1214" s="37"/>
      <c r="C1214" s="38"/>
      <c r="D1214" s="38"/>
      <c r="E1214" s="40"/>
      <c r="F1214" s="40"/>
    </row>
    <row r="1215" spans="2:6">
      <c r="B1215" s="37"/>
      <c r="C1215" s="38"/>
      <c r="D1215" s="38"/>
      <c r="E1215" s="40"/>
      <c r="F1215" s="40"/>
    </row>
    <row r="1216" spans="2:6">
      <c r="B1216" s="37"/>
      <c r="C1216" s="41"/>
      <c r="D1216" s="41"/>
      <c r="E1216" s="40"/>
      <c r="F1216" s="40"/>
    </row>
    <row r="1217" spans="2:6">
      <c r="B1217" s="37"/>
      <c r="C1217" s="38"/>
      <c r="D1217" s="38"/>
      <c r="E1217" s="40"/>
      <c r="F1217" s="40"/>
    </row>
    <row r="1218" spans="2:6">
      <c r="B1218" s="37"/>
      <c r="C1218" s="38"/>
      <c r="D1218" s="38"/>
      <c r="E1218" s="40"/>
      <c r="F1218" s="40"/>
    </row>
    <row r="1219" spans="2:6">
      <c r="B1219" s="37"/>
      <c r="C1219" s="42"/>
      <c r="D1219" s="42"/>
      <c r="E1219" s="40"/>
      <c r="F1219" s="40"/>
    </row>
    <row r="1220" spans="2:6">
      <c r="B1220" s="37"/>
      <c r="C1220" s="43"/>
      <c r="D1220" s="43"/>
      <c r="E1220" s="40"/>
      <c r="F1220" s="40"/>
    </row>
    <row r="1221" spans="2:6">
      <c r="B1221" s="37"/>
      <c r="C1221" s="38"/>
      <c r="D1221" s="38"/>
      <c r="E1221" s="40"/>
      <c r="F1221" s="40"/>
    </row>
    <row r="1222" spans="2:6">
      <c r="B1222" s="37"/>
      <c r="C1222" s="41"/>
      <c r="D1222" s="41"/>
      <c r="E1222" s="40"/>
      <c r="F1222" s="40"/>
    </row>
    <row r="1223" spans="2:6">
      <c r="B1223" s="37"/>
      <c r="C1223" s="38"/>
      <c r="D1223" s="38"/>
      <c r="E1223" s="40"/>
      <c r="F1223" s="40"/>
    </row>
    <row r="1224" spans="2:6">
      <c r="B1224" s="37"/>
      <c r="C1224" s="38"/>
      <c r="D1224" s="38"/>
      <c r="E1224" s="40"/>
      <c r="F1224" s="40"/>
    </row>
    <row r="1225" spans="2:6">
      <c r="B1225" s="37"/>
      <c r="C1225" s="38"/>
      <c r="D1225" s="38"/>
      <c r="E1225" s="40"/>
      <c r="F1225" s="40"/>
    </row>
    <row r="1226" spans="2:6">
      <c r="B1226" s="37"/>
      <c r="C1226" s="42"/>
      <c r="D1226" s="42"/>
      <c r="E1226" s="40"/>
      <c r="F1226" s="40"/>
    </row>
    <row r="1227" spans="2:6">
      <c r="B1227" s="37"/>
      <c r="C1227" s="43"/>
      <c r="D1227" s="43"/>
      <c r="E1227" s="40"/>
      <c r="F1227" s="40"/>
    </row>
    <row r="1228" spans="2:6">
      <c r="B1228" s="37"/>
      <c r="C1228" s="38"/>
      <c r="D1228" s="38"/>
      <c r="E1228" s="40"/>
      <c r="F1228" s="40"/>
    </row>
    <row r="1229" spans="2:6">
      <c r="B1229" s="37"/>
      <c r="C1229" s="38"/>
      <c r="D1229" s="38"/>
      <c r="E1229" s="40"/>
      <c r="F1229" s="40"/>
    </row>
    <row r="1230" spans="2:6">
      <c r="B1230" s="37"/>
      <c r="C1230" s="38"/>
      <c r="D1230" s="38"/>
      <c r="E1230" s="40"/>
      <c r="F1230" s="40"/>
    </row>
    <row r="1231" spans="2:6">
      <c r="B1231" s="37"/>
      <c r="C1231" s="41"/>
      <c r="D1231" s="41"/>
      <c r="E1231" s="40"/>
      <c r="F1231" s="40"/>
    </row>
    <row r="1232" spans="2:6">
      <c r="B1232" s="37"/>
      <c r="C1232" s="38"/>
      <c r="D1232" s="38"/>
      <c r="E1232" s="40"/>
      <c r="F1232" s="40"/>
    </row>
    <row r="1233" spans="2:6">
      <c r="B1233" s="37"/>
      <c r="C1233" s="38"/>
      <c r="D1233" s="38"/>
      <c r="E1233" s="40"/>
      <c r="F1233" s="40"/>
    </row>
    <row r="1234" spans="2:6">
      <c r="B1234" s="37"/>
      <c r="C1234" s="42"/>
      <c r="D1234" s="42"/>
      <c r="E1234" s="40"/>
      <c r="F1234" s="40"/>
    </row>
    <row r="1235" spans="2:6">
      <c r="B1235" s="37"/>
      <c r="C1235" s="41"/>
      <c r="D1235" s="41"/>
      <c r="E1235" s="40"/>
      <c r="F1235" s="40"/>
    </row>
    <row r="1236" spans="2:6">
      <c r="B1236" s="37"/>
      <c r="C1236" s="43"/>
      <c r="D1236" s="43"/>
      <c r="E1236" s="40"/>
      <c r="F1236" s="40"/>
    </row>
    <row r="1237" spans="2:6">
      <c r="B1237" s="37"/>
      <c r="C1237" s="38"/>
      <c r="D1237" s="38"/>
      <c r="E1237" s="40"/>
      <c r="F1237" s="40"/>
    </row>
    <row r="1238" spans="2:6">
      <c r="B1238" s="37"/>
      <c r="C1238" s="38"/>
      <c r="D1238" s="38"/>
      <c r="E1238" s="40"/>
      <c r="F1238" s="40"/>
    </row>
    <row r="1239" spans="2:6">
      <c r="B1239" s="37"/>
      <c r="C1239" s="38"/>
      <c r="D1239" s="38"/>
      <c r="E1239" s="40"/>
      <c r="F1239" s="40"/>
    </row>
    <row r="1240" spans="2:6">
      <c r="B1240" s="37"/>
      <c r="C1240" s="38"/>
      <c r="D1240" s="38"/>
      <c r="E1240" s="40"/>
      <c r="F1240" s="40"/>
    </row>
    <row r="1241" spans="2:6">
      <c r="B1241" s="37"/>
      <c r="C1241" s="38"/>
      <c r="D1241" s="38"/>
      <c r="E1241" s="40"/>
      <c r="F1241" s="40"/>
    </row>
    <row r="1242" spans="2:6">
      <c r="B1242" s="37"/>
      <c r="C1242" s="38"/>
      <c r="D1242" s="38"/>
      <c r="E1242" s="40"/>
      <c r="F1242" s="40"/>
    </row>
    <row r="1243" spans="2:6">
      <c r="B1243" s="37"/>
      <c r="C1243" s="38"/>
      <c r="D1243" s="38"/>
      <c r="E1243" s="40"/>
      <c r="F1243" s="40"/>
    </row>
    <row r="1244" spans="2:6">
      <c r="B1244" s="37"/>
      <c r="C1244" s="38"/>
      <c r="D1244" s="38"/>
      <c r="E1244" s="40"/>
      <c r="F1244" s="40"/>
    </row>
    <row r="1245" spans="2:6">
      <c r="B1245" s="37"/>
      <c r="C1245" s="38"/>
      <c r="D1245" s="38"/>
      <c r="E1245" s="40"/>
      <c r="F1245" s="40"/>
    </row>
    <row r="1246" spans="2:6">
      <c r="B1246" s="37"/>
      <c r="C1246" s="41"/>
      <c r="D1246" s="41"/>
      <c r="E1246" s="40"/>
      <c r="F1246" s="40"/>
    </row>
    <row r="1247" spans="2:6">
      <c r="B1247" s="37"/>
      <c r="C1247" s="41"/>
      <c r="D1247" s="41"/>
      <c r="E1247" s="40"/>
      <c r="F1247" s="40"/>
    </row>
    <row r="1248" spans="2:6">
      <c r="B1248" s="37"/>
      <c r="C1248" s="38"/>
      <c r="D1248" s="38"/>
      <c r="E1248" s="40"/>
      <c r="F1248" s="40"/>
    </row>
    <row r="1249" spans="2:6">
      <c r="B1249" s="37"/>
      <c r="C1249" s="38"/>
      <c r="D1249" s="38"/>
      <c r="E1249" s="40"/>
      <c r="F1249" s="40"/>
    </row>
    <row r="1250" spans="2:6">
      <c r="B1250" s="37"/>
      <c r="C1250" s="42"/>
      <c r="D1250" s="42"/>
      <c r="E1250" s="40"/>
      <c r="F1250" s="40"/>
    </row>
    <row r="1251" spans="2:6">
      <c r="B1251" s="37"/>
      <c r="C1251" s="43"/>
      <c r="D1251" s="43"/>
      <c r="E1251" s="40"/>
      <c r="F1251" s="40"/>
    </row>
    <row r="1252" spans="2:6">
      <c r="B1252" s="37"/>
      <c r="C1252" s="38"/>
      <c r="D1252" s="38"/>
      <c r="E1252" s="40"/>
      <c r="F1252" s="40"/>
    </row>
    <row r="1253" spans="2:6">
      <c r="B1253" s="37"/>
      <c r="C1253" s="41"/>
      <c r="D1253" s="41"/>
      <c r="E1253" s="40"/>
      <c r="F1253" s="40"/>
    </row>
    <row r="1254" spans="2:6">
      <c r="B1254" s="37"/>
      <c r="C1254" s="41"/>
      <c r="D1254" s="41"/>
      <c r="E1254" s="40"/>
      <c r="F1254" s="40"/>
    </row>
    <row r="1255" spans="2:6">
      <c r="B1255" s="37"/>
      <c r="C1255" s="38"/>
      <c r="D1255" s="38"/>
      <c r="E1255" s="40"/>
      <c r="F1255" s="40"/>
    </row>
    <row r="1256" spans="2:6">
      <c r="B1256" s="37"/>
      <c r="C1256" s="38"/>
      <c r="D1256" s="38"/>
      <c r="E1256" s="40"/>
      <c r="F1256" s="40"/>
    </row>
    <row r="1257" spans="2:6">
      <c r="B1257" s="37"/>
      <c r="C1257" s="42"/>
      <c r="D1257" s="42"/>
      <c r="E1257" s="40"/>
      <c r="F1257" s="40"/>
    </row>
    <row r="1258" spans="2:6">
      <c r="B1258" s="37"/>
      <c r="C1258" s="43"/>
      <c r="D1258" s="43"/>
      <c r="E1258" s="40"/>
      <c r="F1258" s="40"/>
    </row>
    <row r="1259" spans="2:6">
      <c r="B1259" s="37"/>
      <c r="C1259" s="38"/>
      <c r="D1259" s="38"/>
      <c r="E1259" s="40"/>
      <c r="F1259" s="40"/>
    </row>
    <row r="1260" spans="2:6">
      <c r="B1260" s="37"/>
      <c r="C1260" s="38"/>
      <c r="D1260" s="38"/>
      <c r="E1260" s="40"/>
      <c r="F1260" s="40"/>
    </row>
    <row r="1261" spans="2:6">
      <c r="B1261" s="37"/>
      <c r="C1261" s="38"/>
      <c r="D1261" s="38"/>
      <c r="E1261" s="40"/>
      <c r="F1261" s="40"/>
    </row>
    <row r="1262" spans="2:6">
      <c r="B1262" s="37"/>
      <c r="C1262" s="41"/>
      <c r="D1262" s="41"/>
      <c r="E1262" s="40"/>
      <c r="F1262" s="40"/>
    </row>
    <row r="1263" spans="2:6">
      <c r="B1263" s="37"/>
      <c r="C1263" s="38"/>
      <c r="D1263" s="38"/>
      <c r="E1263" s="40"/>
      <c r="F1263" s="40"/>
    </row>
    <row r="1264" spans="2:6">
      <c r="B1264" s="37"/>
      <c r="C1264" s="38"/>
      <c r="D1264" s="38"/>
      <c r="E1264" s="40"/>
      <c r="F1264" s="40"/>
    </row>
    <row r="1265" spans="2:6">
      <c r="B1265" s="37"/>
      <c r="C1265" s="38"/>
      <c r="D1265" s="38"/>
      <c r="E1265" s="40"/>
      <c r="F1265" s="40"/>
    </row>
    <row r="1266" spans="2:6">
      <c r="B1266" s="37"/>
      <c r="C1266" s="42"/>
      <c r="D1266" s="42"/>
      <c r="E1266" s="40"/>
      <c r="F1266" s="40"/>
    </row>
    <row r="1267" spans="2:6">
      <c r="B1267" s="37"/>
      <c r="C1267" s="43"/>
      <c r="D1267" s="43"/>
      <c r="E1267" s="40"/>
      <c r="F1267" s="40"/>
    </row>
    <row r="1268" spans="2:6">
      <c r="B1268" s="37"/>
      <c r="C1268" s="38"/>
      <c r="D1268" s="38"/>
      <c r="E1268" s="40"/>
      <c r="F1268" s="40"/>
    </row>
    <row r="1269" spans="2:6">
      <c r="B1269" s="37"/>
      <c r="C1269" s="38"/>
      <c r="D1269" s="38"/>
      <c r="E1269" s="40"/>
      <c r="F1269" s="40"/>
    </row>
    <row r="1270" spans="2:6">
      <c r="B1270" s="37"/>
      <c r="C1270" s="38"/>
      <c r="D1270" s="38"/>
      <c r="E1270" s="40"/>
      <c r="F1270" s="40"/>
    </row>
    <row r="1271" spans="2:6">
      <c r="B1271" s="37"/>
      <c r="C1271" s="38"/>
      <c r="D1271" s="38"/>
      <c r="E1271" s="40"/>
      <c r="F1271" s="40"/>
    </row>
    <row r="1272" spans="2:6">
      <c r="B1272" s="37"/>
      <c r="C1272" s="38"/>
      <c r="D1272" s="38"/>
      <c r="E1272" s="40"/>
      <c r="F1272" s="40"/>
    </row>
    <row r="1273" spans="2:6">
      <c r="B1273" s="37"/>
      <c r="C1273" s="38"/>
      <c r="D1273" s="38"/>
      <c r="E1273" s="40"/>
      <c r="F1273" s="40"/>
    </row>
    <row r="1274" spans="2:6">
      <c r="B1274" s="37"/>
      <c r="C1274" s="38"/>
      <c r="D1274" s="38"/>
      <c r="E1274" s="40"/>
      <c r="F1274" s="40"/>
    </row>
    <row r="1275" spans="2:6">
      <c r="B1275" s="37"/>
      <c r="C1275" s="38"/>
      <c r="D1275" s="38"/>
      <c r="E1275" s="40"/>
      <c r="F1275" s="40"/>
    </row>
    <row r="1276" spans="2:6">
      <c r="B1276" s="37"/>
      <c r="C1276" s="41"/>
      <c r="D1276" s="41"/>
      <c r="E1276" s="40"/>
      <c r="F1276" s="40"/>
    </row>
    <row r="1277" spans="2:6">
      <c r="B1277" s="37"/>
      <c r="C1277" s="38"/>
      <c r="D1277" s="38"/>
      <c r="E1277" s="40"/>
      <c r="F1277" s="40"/>
    </row>
    <row r="1278" spans="2:6">
      <c r="B1278" s="37"/>
      <c r="C1278" s="38"/>
      <c r="D1278" s="38"/>
      <c r="E1278" s="40"/>
      <c r="F1278" s="40"/>
    </row>
    <row r="1279" spans="2:6">
      <c r="B1279" s="37"/>
      <c r="C1279" s="42"/>
      <c r="D1279" s="42"/>
      <c r="E1279" s="40"/>
      <c r="F1279" s="40"/>
    </row>
    <row r="1280" spans="2:6">
      <c r="B1280" s="37"/>
      <c r="C1280" s="41"/>
      <c r="D1280" s="41"/>
      <c r="E1280" s="40"/>
      <c r="F1280" s="40"/>
    </row>
    <row r="1281" spans="2:6">
      <c r="B1281" s="37"/>
      <c r="C1281" s="43"/>
      <c r="D1281" s="43"/>
      <c r="E1281" s="40"/>
      <c r="F1281" s="40"/>
    </row>
    <row r="1282" spans="2:6">
      <c r="B1282" s="37"/>
      <c r="C1282" s="38"/>
      <c r="D1282" s="38"/>
      <c r="E1282" s="40"/>
      <c r="F1282" s="40"/>
    </row>
    <row r="1283" spans="2:6">
      <c r="B1283" s="37"/>
      <c r="C1283" s="38"/>
      <c r="D1283" s="38"/>
      <c r="E1283" s="40"/>
      <c r="F1283" s="40"/>
    </row>
    <row r="1284" spans="2:6">
      <c r="B1284" s="37"/>
      <c r="C1284" s="38"/>
      <c r="D1284" s="38"/>
      <c r="E1284" s="40"/>
      <c r="F1284" s="40"/>
    </row>
    <row r="1285" spans="2:6">
      <c r="B1285" s="37"/>
      <c r="C1285" s="38"/>
      <c r="D1285" s="38"/>
      <c r="E1285" s="40"/>
      <c r="F1285" s="40"/>
    </row>
    <row r="1286" spans="2:6">
      <c r="B1286" s="37"/>
      <c r="C1286" s="41"/>
      <c r="D1286" s="41"/>
      <c r="E1286" s="40"/>
      <c r="F1286" s="40"/>
    </row>
    <row r="1287" spans="2:6">
      <c r="B1287" s="37"/>
      <c r="C1287" s="41"/>
      <c r="D1287" s="41"/>
      <c r="E1287" s="40"/>
      <c r="F1287" s="40"/>
    </row>
    <row r="1288" spans="2:6">
      <c r="B1288" s="37"/>
      <c r="C1288" s="41"/>
      <c r="D1288" s="41"/>
      <c r="E1288" s="40"/>
      <c r="F1288" s="40"/>
    </row>
    <row r="1289" spans="2:6">
      <c r="B1289" s="37"/>
      <c r="C1289" s="41"/>
      <c r="D1289" s="41"/>
      <c r="E1289" s="40"/>
      <c r="F1289" s="40"/>
    </row>
    <row r="1290" spans="2:6">
      <c r="B1290" s="37"/>
      <c r="C1290" s="38"/>
      <c r="D1290" s="38"/>
      <c r="E1290" s="40"/>
      <c r="F1290" s="40"/>
    </row>
    <row r="1291" spans="2:6">
      <c r="B1291" s="37"/>
      <c r="C1291" s="38"/>
      <c r="D1291" s="38"/>
      <c r="E1291" s="40"/>
      <c r="F1291" s="40"/>
    </row>
    <row r="1292" spans="2:6">
      <c r="B1292" s="37"/>
      <c r="C1292" s="38"/>
      <c r="D1292" s="38"/>
      <c r="E1292" s="40"/>
      <c r="F1292" s="40"/>
    </row>
    <row r="1293" spans="2:6">
      <c r="B1293" s="37"/>
      <c r="C1293" s="38"/>
      <c r="D1293" s="38"/>
      <c r="E1293" s="40"/>
      <c r="F1293" s="40"/>
    </row>
    <row r="1294" spans="2:6">
      <c r="B1294" s="37"/>
      <c r="C1294" s="38"/>
      <c r="D1294" s="38"/>
      <c r="E1294" s="40"/>
      <c r="F1294" s="40"/>
    </row>
    <row r="1295" spans="2:6">
      <c r="B1295" s="37"/>
      <c r="C1295" s="42"/>
      <c r="D1295" s="42"/>
      <c r="E1295" s="40"/>
      <c r="F1295" s="40"/>
    </row>
    <row r="1296" spans="2:6">
      <c r="B1296" s="37"/>
      <c r="C1296" s="43"/>
      <c r="D1296" s="43"/>
      <c r="E1296" s="40"/>
      <c r="F1296" s="40"/>
    </row>
    <row r="1297" spans="2:6">
      <c r="B1297" s="37"/>
      <c r="C1297" s="38"/>
      <c r="D1297" s="38"/>
      <c r="E1297" s="40"/>
      <c r="F1297" s="40"/>
    </row>
    <row r="1298" spans="2:6">
      <c r="B1298" s="37"/>
      <c r="C1298" s="38"/>
      <c r="D1298" s="38"/>
      <c r="E1298" s="40"/>
      <c r="F1298" s="40"/>
    </row>
    <row r="1299" spans="2:6">
      <c r="B1299" s="37"/>
      <c r="C1299" s="41"/>
      <c r="D1299" s="41"/>
      <c r="E1299" s="40"/>
      <c r="F1299" s="40"/>
    </row>
    <row r="1300" spans="2:6">
      <c r="B1300" s="37"/>
      <c r="C1300" s="38"/>
      <c r="D1300" s="38"/>
      <c r="E1300" s="40"/>
      <c r="F1300" s="40"/>
    </row>
    <row r="1301" spans="2:6">
      <c r="B1301" s="37"/>
      <c r="C1301" s="38"/>
      <c r="D1301" s="38"/>
      <c r="E1301" s="40"/>
      <c r="F1301" s="40"/>
    </row>
    <row r="1302" spans="2:6">
      <c r="B1302" s="37"/>
      <c r="C1302" s="38"/>
      <c r="D1302" s="38"/>
      <c r="E1302" s="40"/>
      <c r="F1302" s="40"/>
    </row>
    <row r="1303" spans="2:6">
      <c r="B1303" s="37"/>
      <c r="C1303" s="38"/>
      <c r="D1303" s="38"/>
      <c r="E1303" s="40"/>
      <c r="F1303" s="40"/>
    </row>
    <row r="1304" spans="2:6">
      <c r="B1304" s="37"/>
      <c r="C1304" s="42"/>
      <c r="D1304" s="42"/>
      <c r="E1304" s="40"/>
      <c r="F1304" s="40"/>
    </row>
    <row r="1305" spans="2:6">
      <c r="B1305" s="37"/>
      <c r="C1305" s="43"/>
      <c r="D1305" s="43"/>
      <c r="E1305" s="40"/>
      <c r="F1305" s="40"/>
    </row>
    <row r="1306" spans="2:6">
      <c r="B1306" s="37"/>
      <c r="C1306" s="38"/>
      <c r="D1306" s="38"/>
      <c r="E1306" s="40"/>
      <c r="F1306" s="40"/>
    </row>
    <row r="1307" spans="2:6">
      <c r="B1307" s="37"/>
      <c r="C1307" s="38"/>
      <c r="D1307" s="38"/>
      <c r="E1307" s="40"/>
      <c r="F1307" s="40"/>
    </row>
    <row r="1308" spans="2:6">
      <c r="B1308" s="37"/>
      <c r="C1308" s="38"/>
      <c r="D1308" s="38"/>
      <c r="E1308" s="40"/>
      <c r="F1308" s="40"/>
    </row>
    <row r="1309" spans="2:6">
      <c r="B1309" s="37"/>
      <c r="C1309" s="38"/>
      <c r="D1309" s="38"/>
      <c r="E1309" s="40"/>
      <c r="F1309" s="40"/>
    </row>
    <row r="1310" spans="2:6">
      <c r="B1310" s="37"/>
      <c r="C1310" s="38"/>
      <c r="D1310" s="38"/>
      <c r="E1310" s="40"/>
      <c r="F1310" s="40"/>
    </row>
    <row r="1311" spans="2:6">
      <c r="B1311" s="37"/>
      <c r="C1311" s="38"/>
      <c r="D1311" s="38"/>
      <c r="E1311" s="40"/>
      <c r="F1311" s="40"/>
    </row>
    <row r="1312" spans="2:6">
      <c r="B1312" s="37"/>
      <c r="C1312" s="41"/>
      <c r="D1312" s="41"/>
      <c r="E1312" s="40"/>
      <c r="F1312" s="40"/>
    </row>
    <row r="1313" spans="2:6">
      <c r="B1313" s="37"/>
      <c r="C1313" s="38"/>
      <c r="D1313" s="38"/>
      <c r="E1313" s="40"/>
      <c r="F1313" s="40"/>
    </row>
    <row r="1314" spans="2:6">
      <c r="B1314" s="37"/>
      <c r="C1314" s="38"/>
      <c r="D1314" s="38"/>
      <c r="E1314" s="40"/>
      <c r="F1314" s="40"/>
    </row>
    <row r="1315" spans="2:6">
      <c r="B1315" s="37"/>
      <c r="C1315" s="42"/>
      <c r="D1315" s="42"/>
      <c r="E1315" s="40"/>
      <c r="F1315" s="40"/>
    </row>
    <row r="1316" spans="2:6">
      <c r="B1316" s="37"/>
      <c r="C1316" s="43"/>
      <c r="D1316" s="43"/>
      <c r="E1316" s="40"/>
      <c r="F1316" s="40"/>
    </row>
    <row r="1317" spans="2:6">
      <c r="B1317" s="37"/>
      <c r="C1317" s="38"/>
      <c r="D1317" s="38"/>
      <c r="E1317" s="40"/>
      <c r="F1317" s="40"/>
    </row>
    <row r="1318" spans="2:6">
      <c r="B1318" s="37"/>
      <c r="C1318" s="38"/>
      <c r="D1318" s="38"/>
      <c r="E1318" s="40"/>
      <c r="F1318" s="40"/>
    </row>
    <row r="1319" spans="2:6">
      <c r="B1319" s="37"/>
      <c r="C1319" s="38"/>
      <c r="D1319" s="38"/>
      <c r="E1319" s="40"/>
      <c r="F1319" s="40"/>
    </row>
    <row r="1320" spans="2:6">
      <c r="B1320" s="37"/>
      <c r="C1320" s="38"/>
      <c r="D1320" s="38"/>
      <c r="E1320" s="40"/>
      <c r="F1320" s="40"/>
    </row>
    <row r="1321" spans="2:6">
      <c r="B1321" s="37"/>
      <c r="C1321" s="41"/>
      <c r="D1321" s="41"/>
      <c r="E1321" s="40"/>
      <c r="F1321" s="40"/>
    </row>
    <row r="1322" spans="2:6">
      <c r="B1322" s="37"/>
      <c r="C1322" s="38"/>
      <c r="D1322" s="38"/>
      <c r="E1322" s="40"/>
      <c r="F1322" s="40"/>
    </row>
    <row r="1323" spans="2:6">
      <c r="B1323" s="37"/>
      <c r="C1323" s="38"/>
      <c r="D1323" s="38"/>
      <c r="E1323" s="40"/>
      <c r="F1323" s="40"/>
    </row>
    <row r="1324" spans="2:6">
      <c r="B1324" s="37"/>
      <c r="C1324" s="42"/>
      <c r="D1324" s="42"/>
      <c r="E1324" s="40"/>
      <c r="F1324" s="40"/>
    </row>
    <row r="1325" spans="2:6">
      <c r="B1325" s="37"/>
      <c r="C1325" s="41"/>
      <c r="D1325" s="41"/>
      <c r="E1325" s="40"/>
      <c r="F1325" s="40"/>
    </row>
    <row r="1326" spans="2:6">
      <c r="B1326" s="37"/>
      <c r="C1326" s="43"/>
      <c r="D1326" s="43"/>
      <c r="E1326" s="40"/>
      <c r="F1326" s="40"/>
    </row>
    <row r="1327" spans="2:6">
      <c r="B1327" s="37"/>
      <c r="C1327" s="38"/>
      <c r="D1327" s="38"/>
      <c r="E1327" s="40"/>
      <c r="F1327" s="40"/>
    </row>
    <row r="1328" spans="2:6">
      <c r="B1328" s="37"/>
      <c r="C1328" s="38"/>
      <c r="D1328" s="38"/>
      <c r="E1328" s="40"/>
      <c r="F1328" s="40"/>
    </row>
    <row r="1329" spans="2:6">
      <c r="B1329" s="37"/>
      <c r="C1329" s="38"/>
      <c r="D1329" s="38"/>
      <c r="E1329" s="40"/>
      <c r="F1329" s="40"/>
    </row>
    <row r="1330" spans="2:6">
      <c r="B1330" s="37"/>
      <c r="C1330" s="38"/>
      <c r="D1330" s="38"/>
      <c r="E1330" s="40"/>
      <c r="F1330" s="40"/>
    </row>
    <row r="1331" spans="2:6">
      <c r="B1331" s="37"/>
      <c r="C1331" s="38"/>
      <c r="D1331" s="38"/>
      <c r="E1331" s="40"/>
      <c r="F1331" s="40"/>
    </row>
    <row r="1332" spans="2:6">
      <c r="B1332" s="37"/>
      <c r="C1332" s="38"/>
      <c r="D1332" s="38"/>
      <c r="E1332" s="40"/>
      <c r="F1332" s="40"/>
    </row>
    <row r="1333" spans="2:6">
      <c r="B1333" s="37"/>
      <c r="C1333" s="38"/>
      <c r="D1333" s="38"/>
      <c r="E1333" s="40"/>
      <c r="F1333" s="40"/>
    </row>
    <row r="1334" spans="2:6">
      <c r="B1334" s="37"/>
      <c r="C1334" s="38"/>
      <c r="D1334" s="38"/>
      <c r="E1334" s="40"/>
      <c r="F1334" s="40"/>
    </row>
    <row r="1335" spans="2:6">
      <c r="B1335" s="37"/>
      <c r="C1335" s="38"/>
      <c r="D1335" s="38"/>
      <c r="E1335" s="40"/>
      <c r="F1335" s="40"/>
    </row>
    <row r="1336" spans="2:6">
      <c r="B1336" s="37"/>
      <c r="C1336" s="38"/>
      <c r="D1336" s="38"/>
      <c r="E1336" s="40"/>
      <c r="F1336" s="40"/>
    </row>
    <row r="1337" spans="2:6">
      <c r="B1337" s="37"/>
      <c r="C1337" s="38"/>
      <c r="D1337" s="38"/>
      <c r="E1337" s="40"/>
      <c r="F1337" s="40"/>
    </row>
    <row r="1338" spans="2:6">
      <c r="B1338" s="37"/>
      <c r="C1338" s="38"/>
      <c r="D1338" s="38"/>
      <c r="E1338" s="40"/>
      <c r="F1338" s="40"/>
    </row>
    <row r="1339" spans="2:6">
      <c r="B1339" s="37"/>
      <c r="C1339" s="38"/>
      <c r="D1339" s="38"/>
      <c r="E1339" s="40"/>
      <c r="F1339" s="40"/>
    </row>
    <row r="1340" spans="2:6">
      <c r="B1340" s="37"/>
      <c r="C1340" s="38"/>
      <c r="D1340" s="38"/>
      <c r="E1340" s="40"/>
      <c r="F1340" s="40"/>
    </row>
    <row r="1341" spans="2:6">
      <c r="B1341" s="37"/>
      <c r="C1341" s="38"/>
      <c r="D1341" s="38"/>
      <c r="E1341" s="40"/>
      <c r="F1341" s="40"/>
    </row>
    <row r="1342" spans="2:6">
      <c r="B1342" s="37"/>
      <c r="C1342" s="38"/>
      <c r="D1342" s="38"/>
      <c r="E1342" s="40"/>
      <c r="F1342" s="40"/>
    </row>
    <row r="1343" spans="2:6">
      <c r="B1343" s="37"/>
      <c r="C1343" s="38"/>
      <c r="D1343" s="38"/>
      <c r="E1343" s="40"/>
      <c r="F1343" s="40"/>
    </row>
    <row r="1344" spans="2:6">
      <c r="B1344" s="37"/>
      <c r="C1344" s="38"/>
      <c r="D1344" s="38"/>
      <c r="E1344" s="40"/>
      <c r="F1344" s="40"/>
    </row>
    <row r="1345" spans="2:6">
      <c r="B1345" s="37"/>
      <c r="C1345" s="41"/>
      <c r="D1345" s="41"/>
      <c r="E1345" s="40"/>
      <c r="F1345" s="40"/>
    </row>
    <row r="1346" spans="2:6">
      <c r="B1346" s="37"/>
      <c r="C1346" s="41"/>
      <c r="D1346" s="41"/>
      <c r="E1346" s="40"/>
      <c r="F1346" s="40"/>
    </row>
    <row r="1347" spans="2:6">
      <c r="B1347" s="37"/>
      <c r="C1347" s="41"/>
      <c r="D1347" s="41"/>
      <c r="E1347" s="40"/>
      <c r="F1347" s="40"/>
    </row>
    <row r="1348" spans="2:6">
      <c r="B1348" s="37"/>
      <c r="C1348" s="41"/>
      <c r="D1348" s="41"/>
      <c r="E1348" s="40"/>
      <c r="F1348" s="40"/>
    </row>
    <row r="1349" spans="2:6">
      <c r="B1349" s="37"/>
      <c r="C1349" s="41"/>
      <c r="D1349" s="41"/>
      <c r="E1349" s="40"/>
      <c r="F1349" s="40"/>
    </row>
    <row r="1350" spans="2:6">
      <c r="B1350" s="37"/>
      <c r="C1350" s="38"/>
      <c r="D1350" s="38"/>
      <c r="E1350" s="40"/>
      <c r="F1350" s="40"/>
    </row>
    <row r="1351" spans="2:6">
      <c r="B1351" s="37"/>
      <c r="C1351" s="38"/>
      <c r="D1351" s="38"/>
      <c r="E1351" s="40"/>
      <c r="F1351" s="40"/>
    </row>
    <row r="1352" spans="2:6">
      <c r="B1352" s="37"/>
      <c r="C1352" s="38"/>
      <c r="D1352" s="38"/>
      <c r="E1352" s="40"/>
      <c r="F1352" s="40"/>
    </row>
    <row r="1353" spans="2:6">
      <c r="B1353" s="37"/>
      <c r="C1353" s="38"/>
      <c r="D1353" s="38"/>
      <c r="E1353" s="40"/>
      <c r="F1353" s="40"/>
    </row>
    <row r="1354" spans="2:6">
      <c r="B1354" s="37"/>
      <c r="C1354" s="38"/>
      <c r="D1354" s="38"/>
      <c r="E1354" s="40"/>
      <c r="F1354" s="40"/>
    </row>
    <row r="1355" spans="2:6">
      <c r="B1355" s="37"/>
      <c r="C1355" s="38"/>
      <c r="D1355" s="38"/>
      <c r="E1355" s="40"/>
      <c r="F1355" s="40"/>
    </row>
    <row r="1356" spans="2:6">
      <c r="B1356" s="37"/>
      <c r="C1356" s="38"/>
      <c r="D1356" s="38"/>
      <c r="E1356" s="40"/>
      <c r="F1356" s="40"/>
    </row>
    <row r="1357" spans="2:6">
      <c r="B1357" s="37"/>
      <c r="C1357" s="42"/>
      <c r="D1357" s="42"/>
      <c r="E1357" s="40"/>
      <c r="F1357" s="40"/>
    </row>
    <row r="1358" spans="2:6">
      <c r="B1358" s="37"/>
      <c r="C1358" s="43"/>
      <c r="D1358" s="43"/>
      <c r="E1358" s="40"/>
      <c r="F1358" s="40"/>
    </row>
    <row r="1359" spans="2:6">
      <c r="B1359" s="37"/>
      <c r="C1359" s="38"/>
      <c r="D1359" s="38"/>
      <c r="E1359" s="40"/>
      <c r="F1359" s="40"/>
    </row>
    <row r="1360" spans="2:6">
      <c r="B1360" s="37"/>
      <c r="C1360" s="41"/>
      <c r="D1360" s="41"/>
      <c r="E1360" s="40"/>
      <c r="F1360" s="40"/>
    </row>
    <row r="1361" spans="2:6">
      <c r="B1361" s="37"/>
      <c r="C1361" s="41"/>
      <c r="D1361" s="41"/>
      <c r="E1361" s="40"/>
      <c r="F1361" s="40"/>
    </row>
    <row r="1362" spans="2:6">
      <c r="B1362" s="37"/>
      <c r="C1362" s="38"/>
      <c r="D1362" s="38"/>
      <c r="E1362" s="40"/>
      <c r="F1362" s="40"/>
    </row>
    <row r="1363" spans="2:6">
      <c r="B1363" s="37"/>
      <c r="C1363" s="38"/>
      <c r="D1363" s="38"/>
      <c r="E1363" s="40"/>
      <c r="F1363" s="40"/>
    </row>
    <row r="1364" spans="2:6">
      <c r="B1364" s="37"/>
      <c r="C1364" s="42"/>
      <c r="D1364" s="42"/>
      <c r="E1364" s="40"/>
      <c r="F1364" s="40"/>
    </row>
    <row r="1365" spans="2:6">
      <c r="B1365" s="37"/>
      <c r="C1365" s="43"/>
      <c r="D1365" s="43"/>
      <c r="E1365" s="40"/>
      <c r="F1365" s="40"/>
    </row>
    <row r="1366" spans="2:6">
      <c r="B1366" s="37"/>
      <c r="C1366" s="38"/>
      <c r="D1366" s="38"/>
      <c r="E1366" s="40"/>
      <c r="F1366" s="40"/>
    </row>
    <row r="1367" spans="2:6">
      <c r="B1367" s="37"/>
      <c r="C1367" s="38"/>
      <c r="D1367" s="38"/>
      <c r="E1367" s="40"/>
      <c r="F1367" s="40"/>
    </row>
    <row r="1368" spans="2:6">
      <c r="B1368" s="37"/>
      <c r="C1368" s="41"/>
      <c r="D1368" s="41"/>
      <c r="E1368" s="40"/>
      <c r="F1368" s="40"/>
    </row>
    <row r="1369" spans="2:6">
      <c r="B1369" s="37"/>
      <c r="C1369" s="41"/>
      <c r="D1369" s="41"/>
      <c r="E1369" s="40"/>
      <c r="F1369" s="40"/>
    </row>
    <row r="1370" spans="2:6">
      <c r="B1370" s="37"/>
      <c r="C1370" s="38"/>
      <c r="D1370" s="38"/>
      <c r="E1370" s="40"/>
      <c r="F1370" s="40"/>
    </row>
    <row r="1371" spans="2:6">
      <c r="B1371" s="37"/>
      <c r="C1371" s="38"/>
      <c r="D1371" s="38"/>
      <c r="E1371" s="40"/>
      <c r="F1371" s="40"/>
    </row>
    <row r="1372" spans="2:6">
      <c r="B1372" s="37"/>
      <c r="C1372" s="42"/>
      <c r="D1372" s="42"/>
      <c r="E1372" s="40"/>
      <c r="F1372" s="40"/>
    </row>
    <row r="1373" spans="2:6">
      <c r="B1373" s="37"/>
      <c r="C1373" s="43"/>
      <c r="D1373" s="43"/>
      <c r="E1373" s="40"/>
      <c r="F1373" s="40"/>
    </row>
    <row r="1374" spans="2:6">
      <c r="B1374" s="37"/>
      <c r="C1374" s="38"/>
      <c r="D1374" s="38"/>
      <c r="E1374" s="40"/>
      <c r="F1374" s="40"/>
    </row>
    <row r="1375" spans="2:6">
      <c r="B1375" s="37"/>
      <c r="C1375" s="41"/>
      <c r="D1375" s="41"/>
      <c r="E1375" s="40"/>
      <c r="F1375" s="40"/>
    </row>
    <row r="1376" spans="2:6">
      <c r="B1376" s="37"/>
      <c r="C1376" s="41"/>
      <c r="D1376" s="41"/>
      <c r="E1376" s="40"/>
      <c r="F1376" s="40"/>
    </row>
    <row r="1377" spans="2:6">
      <c r="B1377" s="37"/>
      <c r="C1377" s="38"/>
      <c r="D1377" s="38"/>
      <c r="E1377" s="40"/>
      <c r="F1377" s="40"/>
    </row>
    <row r="1378" spans="2:6">
      <c r="B1378" s="37"/>
      <c r="C1378" s="38"/>
      <c r="D1378" s="38"/>
      <c r="E1378" s="40"/>
      <c r="F1378" s="40"/>
    </row>
    <row r="1379" spans="2:6">
      <c r="B1379" s="37"/>
      <c r="C1379" s="42"/>
      <c r="D1379" s="42"/>
      <c r="E1379" s="40"/>
      <c r="F1379" s="40"/>
    </row>
    <row r="1380" spans="2:6">
      <c r="B1380" s="37"/>
      <c r="C1380" s="43"/>
      <c r="D1380" s="43"/>
      <c r="E1380" s="40"/>
      <c r="F1380" s="40"/>
    </row>
    <row r="1381" spans="2:6">
      <c r="B1381" s="37"/>
      <c r="C1381" s="38"/>
      <c r="D1381" s="38"/>
      <c r="E1381" s="40"/>
      <c r="F1381" s="40"/>
    </row>
    <row r="1382" spans="2:6">
      <c r="B1382" s="37"/>
      <c r="C1382" s="38"/>
      <c r="D1382" s="38"/>
      <c r="E1382" s="40"/>
      <c r="F1382" s="40"/>
    </row>
    <row r="1383" spans="2:6">
      <c r="B1383" s="37"/>
      <c r="C1383" s="38"/>
      <c r="D1383" s="38"/>
      <c r="E1383" s="40"/>
      <c r="F1383" s="40"/>
    </row>
    <row r="1384" spans="2:6">
      <c r="B1384" s="37"/>
      <c r="C1384" s="38"/>
      <c r="D1384" s="38"/>
      <c r="E1384" s="40"/>
      <c r="F1384" s="40"/>
    </row>
    <row r="1385" spans="2:6">
      <c r="B1385" s="37"/>
      <c r="C1385" s="41"/>
      <c r="D1385" s="41"/>
      <c r="E1385" s="40"/>
      <c r="F1385" s="40"/>
    </row>
    <row r="1386" spans="2:6">
      <c r="B1386" s="37"/>
      <c r="C1386" s="38"/>
      <c r="D1386" s="38"/>
      <c r="E1386" s="40"/>
      <c r="F1386" s="40"/>
    </row>
    <row r="1387" spans="2:6">
      <c r="B1387" s="37"/>
      <c r="C1387" s="38"/>
      <c r="D1387" s="38"/>
      <c r="E1387" s="40"/>
      <c r="F1387" s="40"/>
    </row>
    <row r="1388" spans="2:6">
      <c r="B1388" s="37"/>
      <c r="C1388" s="38"/>
      <c r="D1388" s="38"/>
      <c r="E1388" s="40"/>
      <c r="F1388" s="40"/>
    </row>
    <row r="1389" spans="2:6">
      <c r="B1389" s="37"/>
      <c r="C1389" s="38"/>
      <c r="D1389" s="38"/>
      <c r="E1389" s="40"/>
      <c r="F1389" s="40"/>
    </row>
    <row r="1390" spans="2:6">
      <c r="B1390" s="37"/>
      <c r="C1390" s="42"/>
      <c r="D1390" s="42"/>
      <c r="E1390" s="40"/>
      <c r="F1390" s="40"/>
    </row>
    <row r="1391" spans="2:6">
      <c r="B1391" s="37"/>
      <c r="C1391" s="43"/>
      <c r="D1391" s="43"/>
      <c r="E1391" s="40"/>
      <c r="F1391" s="40"/>
    </row>
    <row r="1392" spans="2:6">
      <c r="B1392" s="37"/>
      <c r="C1392" s="38"/>
      <c r="D1392" s="38"/>
      <c r="E1392" s="40"/>
      <c r="F1392" s="40"/>
    </row>
    <row r="1393" spans="2:6">
      <c r="B1393" s="37"/>
      <c r="C1393" s="38"/>
      <c r="D1393" s="38"/>
      <c r="E1393" s="40"/>
      <c r="F1393" s="40"/>
    </row>
    <row r="1394" spans="2:6">
      <c r="B1394" s="37"/>
      <c r="C1394" s="38"/>
      <c r="D1394" s="38"/>
      <c r="E1394" s="40"/>
      <c r="F1394" s="40"/>
    </row>
    <row r="1395" spans="2:6">
      <c r="B1395" s="37"/>
      <c r="C1395" s="38"/>
      <c r="D1395" s="38"/>
      <c r="E1395" s="40"/>
      <c r="F1395" s="40"/>
    </row>
    <row r="1396" spans="2:6">
      <c r="B1396" s="37"/>
      <c r="C1396" s="41"/>
      <c r="D1396" s="41"/>
      <c r="E1396" s="40"/>
      <c r="F1396" s="40"/>
    </row>
    <row r="1397" spans="2:6">
      <c r="B1397" s="37"/>
      <c r="C1397" s="38"/>
      <c r="D1397" s="38"/>
      <c r="E1397" s="40"/>
      <c r="F1397" s="40"/>
    </row>
    <row r="1398" spans="2:6">
      <c r="B1398" s="37"/>
      <c r="C1398" s="38"/>
      <c r="D1398" s="38"/>
      <c r="E1398" s="40"/>
      <c r="F1398" s="40"/>
    </row>
    <row r="1399" spans="2:6">
      <c r="B1399" s="37"/>
      <c r="C1399" s="38"/>
      <c r="D1399" s="38"/>
      <c r="E1399" s="40"/>
      <c r="F1399" s="40"/>
    </row>
    <row r="1400" spans="2:6">
      <c r="B1400" s="37"/>
      <c r="C1400" s="38"/>
      <c r="D1400" s="38"/>
      <c r="E1400" s="40"/>
      <c r="F1400" s="40"/>
    </row>
    <row r="1401" spans="2:6">
      <c r="B1401" s="37"/>
      <c r="C1401" s="42"/>
      <c r="D1401" s="42"/>
      <c r="E1401" s="40"/>
      <c r="F1401" s="40"/>
    </row>
    <row r="1402" spans="2:6">
      <c r="B1402" s="37"/>
      <c r="C1402" s="43"/>
      <c r="D1402" s="43"/>
      <c r="E1402" s="40"/>
      <c r="F1402" s="40"/>
    </row>
    <row r="1403" spans="2:6">
      <c r="B1403" s="37"/>
      <c r="C1403" s="38"/>
      <c r="D1403" s="38"/>
      <c r="E1403" s="40"/>
      <c r="F1403" s="40"/>
    </row>
    <row r="1404" spans="2:6">
      <c r="B1404" s="37"/>
      <c r="C1404" s="38"/>
      <c r="D1404" s="38"/>
      <c r="E1404" s="40"/>
      <c r="F1404" s="40"/>
    </row>
    <row r="1405" spans="2:6">
      <c r="B1405" s="37"/>
      <c r="C1405" s="38"/>
      <c r="D1405" s="38"/>
      <c r="E1405" s="40"/>
      <c r="F1405" s="40"/>
    </row>
    <row r="1406" spans="2:6">
      <c r="B1406" s="37"/>
      <c r="C1406" s="38"/>
      <c r="D1406" s="38"/>
      <c r="E1406" s="40"/>
      <c r="F1406" s="40"/>
    </row>
    <row r="1407" spans="2:6">
      <c r="B1407" s="37"/>
      <c r="C1407" s="38"/>
      <c r="D1407" s="38"/>
      <c r="E1407" s="40"/>
      <c r="F1407" s="40"/>
    </row>
    <row r="1408" spans="2:6">
      <c r="B1408" s="37"/>
      <c r="C1408" s="38"/>
      <c r="D1408" s="38"/>
      <c r="E1408" s="40"/>
      <c r="F1408" s="40"/>
    </row>
    <row r="1409" spans="2:6">
      <c r="B1409" s="37"/>
      <c r="C1409" s="38"/>
      <c r="D1409" s="38"/>
      <c r="E1409" s="40"/>
      <c r="F1409" s="40"/>
    </row>
    <row r="1410" spans="2:6">
      <c r="B1410" s="37"/>
      <c r="C1410" s="38"/>
      <c r="D1410" s="38"/>
      <c r="E1410" s="40"/>
      <c r="F1410" s="40"/>
    </row>
    <row r="1411" spans="2:6">
      <c r="B1411" s="37"/>
      <c r="C1411" s="38"/>
      <c r="D1411" s="38"/>
      <c r="E1411" s="40"/>
      <c r="F1411" s="40"/>
    </row>
    <row r="1412" spans="2:6">
      <c r="B1412" s="37"/>
      <c r="C1412" s="38"/>
      <c r="D1412" s="38"/>
      <c r="E1412" s="40"/>
      <c r="F1412" s="40"/>
    </row>
    <row r="1413" spans="2:6">
      <c r="B1413" s="37"/>
      <c r="C1413" s="38"/>
      <c r="D1413" s="38"/>
      <c r="E1413" s="40"/>
      <c r="F1413" s="40"/>
    </row>
    <row r="1414" spans="2:6">
      <c r="B1414" s="37"/>
      <c r="C1414" s="38"/>
      <c r="D1414" s="38"/>
      <c r="E1414" s="40"/>
      <c r="F1414" s="40"/>
    </row>
    <row r="1415" spans="2:6">
      <c r="B1415" s="37"/>
      <c r="C1415" s="38"/>
      <c r="D1415" s="38"/>
      <c r="E1415" s="40"/>
      <c r="F1415" s="40"/>
    </row>
    <row r="1416" spans="2:6">
      <c r="B1416" s="37"/>
      <c r="C1416" s="38"/>
      <c r="D1416" s="38"/>
      <c r="E1416" s="40"/>
      <c r="F1416" s="40"/>
    </row>
    <row r="1417" spans="2:6">
      <c r="B1417" s="37"/>
      <c r="C1417" s="38"/>
      <c r="D1417" s="38"/>
      <c r="E1417" s="40"/>
      <c r="F1417" s="40"/>
    </row>
    <row r="1418" spans="2:6">
      <c r="B1418" s="37"/>
      <c r="C1418" s="38"/>
      <c r="D1418" s="38"/>
      <c r="E1418" s="40"/>
      <c r="F1418" s="40"/>
    </row>
    <row r="1419" spans="2:6">
      <c r="B1419" s="37"/>
      <c r="C1419" s="38"/>
      <c r="D1419" s="38"/>
      <c r="E1419" s="40"/>
      <c r="F1419" s="40"/>
    </row>
    <row r="1420" spans="2:6">
      <c r="B1420" s="37"/>
      <c r="C1420" s="38"/>
      <c r="D1420" s="38"/>
      <c r="E1420" s="40"/>
      <c r="F1420" s="40"/>
    </row>
    <row r="1421" spans="2:6">
      <c r="B1421" s="37"/>
      <c r="C1421" s="41"/>
      <c r="D1421" s="41"/>
      <c r="E1421" s="40"/>
      <c r="F1421" s="40"/>
    </row>
    <row r="1422" spans="2:6">
      <c r="B1422" s="37"/>
      <c r="C1422" s="38"/>
      <c r="D1422" s="38"/>
      <c r="E1422" s="40"/>
      <c r="F1422" s="40"/>
    </row>
    <row r="1423" spans="2:6">
      <c r="B1423" s="37"/>
      <c r="C1423" s="38"/>
      <c r="D1423" s="38"/>
      <c r="E1423" s="40"/>
      <c r="F1423" s="40"/>
    </row>
    <row r="1424" spans="2:6">
      <c r="B1424" s="37"/>
      <c r="C1424" s="38"/>
      <c r="D1424" s="38"/>
      <c r="E1424" s="40"/>
      <c r="F1424" s="40"/>
    </row>
    <row r="1425" spans="2:6">
      <c r="B1425" s="37"/>
      <c r="C1425" s="42"/>
      <c r="D1425" s="42"/>
      <c r="E1425" s="40"/>
      <c r="F1425" s="40"/>
    </row>
    <row r="1426" spans="2:6">
      <c r="B1426" s="37"/>
      <c r="C1426" s="43"/>
      <c r="D1426" s="43"/>
      <c r="E1426" s="40"/>
      <c r="F1426" s="40"/>
    </row>
    <row r="1427" spans="2:6">
      <c r="B1427" s="37"/>
      <c r="C1427" s="38"/>
      <c r="D1427" s="38"/>
      <c r="E1427" s="40"/>
      <c r="F1427" s="40"/>
    </row>
    <row r="1428" spans="2:6">
      <c r="B1428" s="37"/>
      <c r="C1428" s="38"/>
      <c r="D1428" s="38"/>
      <c r="E1428" s="40"/>
      <c r="F1428" s="40"/>
    </row>
    <row r="1429" spans="2:6">
      <c r="B1429" s="37"/>
      <c r="C1429" s="38"/>
      <c r="D1429" s="38"/>
      <c r="E1429" s="40"/>
      <c r="F1429" s="40"/>
    </row>
    <row r="1430" spans="2:6">
      <c r="B1430" s="37"/>
      <c r="C1430" s="38"/>
      <c r="D1430" s="38"/>
      <c r="E1430" s="40"/>
      <c r="F1430" s="40"/>
    </row>
    <row r="1431" spans="2:6">
      <c r="B1431" s="37"/>
      <c r="C1431" s="38"/>
      <c r="D1431" s="38"/>
      <c r="E1431" s="40"/>
      <c r="F1431" s="40"/>
    </row>
    <row r="1432" spans="2:6">
      <c r="B1432" s="37"/>
      <c r="C1432" s="38"/>
      <c r="D1432" s="38"/>
      <c r="E1432" s="40"/>
      <c r="F1432" s="40"/>
    </row>
    <row r="1433" spans="2:6">
      <c r="B1433" s="37"/>
      <c r="C1433" s="41"/>
      <c r="D1433" s="41"/>
      <c r="E1433" s="40"/>
      <c r="F1433" s="40"/>
    </row>
    <row r="1434" spans="2:6">
      <c r="B1434" s="37"/>
      <c r="C1434" s="38"/>
      <c r="D1434" s="38"/>
      <c r="E1434" s="40"/>
      <c r="F1434" s="40"/>
    </row>
    <row r="1435" spans="2:6">
      <c r="B1435" s="37"/>
      <c r="C1435" s="38"/>
      <c r="D1435" s="38"/>
      <c r="E1435" s="40"/>
      <c r="F1435" s="40"/>
    </row>
    <row r="1436" spans="2:6">
      <c r="B1436" s="37"/>
      <c r="C1436" s="42"/>
      <c r="D1436" s="42"/>
      <c r="E1436" s="40"/>
      <c r="F1436" s="40"/>
    </row>
    <row r="1437" spans="2:6">
      <c r="B1437" s="37"/>
      <c r="C1437" s="43"/>
      <c r="D1437" s="43"/>
      <c r="E1437" s="40"/>
      <c r="F1437" s="40"/>
    </row>
    <row r="1438" spans="2:6">
      <c r="B1438" s="37"/>
      <c r="C1438" s="38"/>
      <c r="D1438" s="38"/>
      <c r="E1438" s="40"/>
      <c r="F1438" s="40"/>
    </row>
    <row r="1439" spans="2:6">
      <c r="B1439" s="37"/>
      <c r="C1439" s="38"/>
      <c r="D1439" s="38"/>
      <c r="E1439" s="40"/>
      <c r="F1439" s="40"/>
    </row>
    <row r="1440" spans="2:6">
      <c r="B1440" s="37"/>
      <c r="C1440" s="38"/>
      <c r="D1440" s="38"/>
      <c r="E1440" s="40"/>
      <c r="F1440" s="40"/>
    </row>
    <row r="1441" spans="2:6">
      <c r="B1441" s="37"/>
      <c r="C1441" s="38"/>
      <c r="D1441" s="38"/>
      <c r="E1441" s="40"/>
      <c r="F1441" s="40"/>
    </row>
    <row r="1442" spans="2:6">
      <c r="B1442" s="37"/>
      <c r="C1442" s="38"/>
      <c r="D1442" s="38"/>
      <c r="E1442" s="40"/>
      <c r="F1442" s="40"/>
    </row>
    <row r="1443" spans="2:6">
      <c r="B1443" s="37"/>
      <c r="C1443" s="41"/>
      <c r="D1443" s="41"/>
      <c r="E1443" s="40"/>
      <c r="F1443" s="40"/>
    </row>
    <row r="1444" spans="2:6">
      <c r="B1444" s="37"/>
      <c r="C1444" s="38"/>
      <c r="D1444" s="38"/>
      <c r="E1444" s="40"/>
      <c r="F1444" s="40"/>
    </row>
    <row r="1445" spans="2:6">
      <c r="B1445" s="37"/>
      <c r="C1445" s="38"/>
      <c r="D1445" s="38"/>
      <c r="E1445" s="40"/>
      <c r="F1445" s="40"/>
    </row>
    <row r="1446" spans="2:6">
      <c r="B1446" s="37"/>
      <c r="C1446" s="42"/>
      <c r="D1446" s="42"/>
      <c r="E1446" s="40"/>
      <c r="F1446" s="40"/>
    </row>
    <row r="1447" spans="2:6">
      <c r="B1447" s="37"/>
      <c r="C1447" s="41"/>
      <c r="D1447" s="41"/>
      <c r="E1447" s="40"/>
      <c r="F1447" s="40"/>
    </row>
    <row r="1448" spans="2:6">
      <c r="B1448" s="37"/>
      <c r="C1448" s="43"/>
      <c r="D1448" s="43"/>
      <c r="E1448" s="40"/>
      <c r="F1448" s="40"/>
    </row>
    <row r="1449" spans="2:6">
      <c r="B1449" s="37"/>
      <c r="C1449" s="38"/>
      <c r="D1449" s="38"/>
      <c r="E1449" s="40"/>
      <c r="F1449" s="40"/>
    </row>
    <row r="1450" spans="2:6">
      <c r="B1450" s="37"/>
      <c r="C1450" s="38"/>
      <c r="D1450" s="38"/>
      <c r="E1450" s="40"/>
      <c r="F1450" s="40"/>
    </row>
    <row r="1451" spans="2:6">
      <c r="B1451" s="37"/>
      <c r="C1451" s="38"/>
      <c r="D1451" s="38"/>
      <c r="E1451" s="40"/>
      <c r="F1451" s="40"/>
    </row>
    <row r="1452" spans="2:6">
      <c r="B1452" s="37"/>
      <c r="C1452" s="38"/>
      <c r="D1452" s="38"/>
      <c r="E1452" s="40"/>
      <c r="F1452" s="40"/>
    </row>
    <row r="1453" spans="2:6">
      <c r="B1453" s="37"/>
      <c r="C1453" s="38"/>
      <c r="D1453" s="38"/>
      <c r="E1453" s="40"/>
      <c r="F1453" s="40"/>
    </row>
    <row r="1454" spans="2:6">
      <c r="B1454" s="37"/>
      <c r="C1454" s="38"/>
      <c r="D1454" s="38"/>
      <c r="E1454" s="40"/>
      <c r="F1454" s="40"/>
    </row>
    <row r="1455" spans="2:6">
      <c r="B1455" s="37"/>
      <c r="C1455" s="38"/>
      <c r="D1455" s="38"/>
      <c r="E1455" s="40"/>
      <c r="F1455" s="40"/>
    </row>
    <row r="1456" spans="2:6">
      <c r="B1456" s="37"/>
      <c r="C1456" s="38"/>
      <c r="D1456" s="38"/>
      <c r="E1456" s="40"/>
      <c r="F1456" s="40"/>
    </row>
    <row r="1457" spans="2:6">
      <c r="B1457" s="37"/>
      <c r="C1457" s="38"/>
      <c r="D1457" s="38"/>
      <c r="E1457" s="40"/>
      <c r="F1457" s="40"/>
    </row>
    <row r="1458" spans="2:6">
      <c r="B1458" s="37"/>
      <c r="C1458" s="38"/>
      <c r="D1458" s="38"/>
      <c r="E1458" s="40"/>
      <c r="F1458" s="40"/>
    </row>
    <row r="1459" spans="2:6">
      <c r="B1459" s="37"/>
      <c r="C1459" s="38"/>
      <c r="D1459" s="38"/>
      <c r="E1459" s="40"/>
      <c r="F1459" s="40"/>
    </row>
    <row r="1460" spans="2:6">
      <c r="B1460" s="37"/>
      <c r="C1460" s="38"/>
      <c r="D1460" s="38"/>
      <c r="E1460" s="40"/>
      <c r="F1460" s="40"/>
    </row>
    <row r="1461" spans="2:6">
      <c r="B1461" s="37"/>
      <c r="C1461" s="38"/>
      <c r="D1461" s="38"/>
      <c r="E1461" s="40"/>
      <c r="F1461" s="40"/>
    </row>
    <row r="1462" spans="2:6">
      <c r="B1462" s="37"/>
      <c r="C1462" s="38"/>
      <c r="D1462" s="38"/>
      <c r="E1462" s="40"/>
      <c r="F1462" s="40"/>
    </row>
    <row r="1463" spans="2:6">
      <c r="B1463" s="37"/>
      <c r="C1463" s="38"/>
      <c r="D1463" s="38"/>
      <c r="E1463" s="40"/>
      <c r="F1463" s="40"/>
    </row>
    <row r="1464" spans="2:6">
      <c r="B1464" s="37"/>
      <c r="C1464" s="38"/>
      <c r="D1464" s="38"/>
      <c r="E1464" s="40"/>
      <c r="F1464" s="40"/>
    </row>
    <row r="1465" spans="2:6">
      <c r="B1465" s="37"/>
      <c r="C1465" s="38"/>
      <c r="D1465" s="38"/>
      <c r="E1465" s="40"/>
      <c r="F1465" s="40"/>
    </row>
    <row r="1466" spans="2:6">
      <c r="B1466" s="37"/>
      <c r="C1466" s="38"/>
      <c r="D1466" s="38"/>
      <c r="E1466" s="40"/>
      <c r="F1466" s="40"/>
    </row>
    <row r="1467" spans="2:6">
      <c r="B1467" s="37"/>
      <c r="C1467" s="38"/>
      <c r="D1467" s="38"/>
      <c r="E1467" s="40"/>
      <c r="F1467" s="40"/>
    </row>
    <row r="1468" spans="2:6">
      <c r="B1468" s="37"/>
      <c r="C1468" s="38"/>
      <c r="D1468" s="38"/>
      <c r="E1468" s="40"/>
      <c r="F1468" s="40"/>
    </row>
    <row r="1469" spans="2:6">
      <c r="B1469" s="37"/>
      <c r="C1469" s="38"/>
      <c r="D1469" s="38"/>
      <c r="E1469" s="40"/>
      <c r="F1469" s="40"/>
    </row>
    <row r="1470" spans="2:6">
      <c r="B1470" s="37"/>
      <c r="C1470" s="38"/>
      <c r="D1470" s="38"/>
      <c r="E1470" s="40"/>
      <c r="F1470" s="40"/>
    </row>
    <row r="1471" spans="2:6">
      <c r="B1471" s="37"/>
      <c r="C1471" s="41"/>
      <c r="D1471" s="41"/>
      <c r="E1471" s="40"/>
      <c r="F1471" s="40"/>
    </row>
    <row r="1472" spans="2:6">
      <c r="B1472" s="37"/>
      <c r="C1472" s="41"/>
      <c r="D1472" s="41"/>
      <c r="E1472" s="40"/>
      <c r="F1472" s="40"/>
    </row>
    <row r="1473" spans="2:6">
      <c r="B1473" s="37"/>
      <c r="C1473" s="38"/>
      <c r="D1473" s="38"/>
      <c r="E1473" s="40"/>
      <c r="F1473" s="40"/>
    </row>
    <row r="1474" spans="2:6">
      <c r="B1474" s="37"/>
      <c r="C1474" s="38"/>
      <c r="D1474" s="38"/>
      <c r="E1474" s="40"/>
      <c r="F1474" s="40"/>
    </row>
    <row r="1475" spans="2:6">
      <c r="B1475" s="37"/>
      <c r="C1475" s="38"/>
      <c r="D1475" s="38"/>
      <c r="E1475" s="40"/>
      <c r="F1475" s="40"/>
    </row>
    <row r="1476" spans="2:6">
      <c r="B1476" s="37"/>
      <c r="C1476" s="42"/>
      <c r="D1476" s="42"/>
      <c r="E1476" s="40"/>
      <c r="F1476" s="40"/>
    </row>
    <row r="1477" spans="2:6">
      <c r="B1477" s="37"/>
      <c r="C1477" s="43"/>
      <c r="D1477" s="43"/>
      <c r="E1477" s="40"/>
      <c r="F1477" s="40"/>
    </row>
    <row r="1478" spans="2:6">
      <c r="B1478" s="37"/>
      <c r="C1478" s="38"/>
      <c r="D1478" s="38"/>
      <c r="E1478" s="40"/>
      <c r="F1478" s="40"/>
    </row>
    <row r="1479" spans="2:6">
      <c r="B1479" s="37"/>
      <c r="C1479" s="41"/>
      <c r="D1479" s="41"/>
      <c r="E1479" s="40"/>
      <c r="F1479" s="40"/>
    </row>
    <row r="1480" spans="2:6">
      <c r="B1480" s="37"/>
      <c r="C1480" s="41"/>
      <c r="D1480" s="41"/>
      <c r="E1480" s="40"/>
      <c r="F1480" s="40"/>
    </row>
    <row r="1481" spans="2:6">
      <c r="B1481" s="37"/>
      <c r="C1481" s="38"/>
      <c r="D1481" s="38"/>
      <c r="E1481" s="40"/>
      <c r="F1481" s="40"/>
    </row>
    <row r="1482" spans="2:6">
      <c r="B1482" s="37"/>
      <c r="C1482" s="38"/>
      <c r="D1482" s="38"/>
      <c r="E1482" s="40"/>
      <c r="F1482" s="40"/>
    </row>
    <row r="1483" spans="2:6">
      <c r="B1483" s="37"/>
      <c r="C1483" s="42"/>
      <c r="D1483" s="42"/>
      <c r="E1483" s="40"/>
      <c r="F1483" s="40"/>
    </row>
    <row r="1484" spans="2:6">
      <c r="B1484" s="37"/>
      <c r="C1484" s="43"/>
      <c r="D1484" s="43"/>
      <c r="E1484" s="40"/>
      <c r="F1484" s="40"/>
    </row>
    <row r="1485" spans="2:6">
      <c r="B1485" s="37"/>
      <c r="C1485" s="38"/>
      <c r="D1485" s="38"/>
      <c r="E1485" s="40"/>
      <c r="F1485" s="40"/>
    </row>
    <row r="1486" spans="2:6">
      <c r="B1486" s="37"/>
      <c r="C1486" s="38"/>
      <c r="D1486" s="38"/>
      <c r="E1486" s="40"/>
      <c r="F1486" s="40"/>
    </row>
    <row r="1487" spans="2:6">
      <c r="B1487" s="37"/>
      <c r="C1487" s="38"/>
      <c r="D1487" s="38"/>
      <c r="E1487" s="40"/>
      <c r="F1487" s="40"/>
    </row>
    <row r="1488" spans="2:6">
      <c r="B1488" s="37"/>
      <c r="C1488" s="38"/>
      <c r="D1488" s="38"/>
      <c r="E1488" s="40"/>
      <c r="F1488" s="40"/>
    </row>
    <row r="1489" spans="2:6">
      <c r="B1489" s="37"/>
      <c r="C1489" s="41"/>
      <c r="D1489" s="41"/>
      <c r="E1489" s="40"/>
      <c r="F1489" s="40"/>
    </row>
    <row r="1490" spans="2:6">
      <c r="B1490" s="37"/>
      <c r="C1490" s="38"/>
      <c r="D1490" s="38"/>
      <c r="E1490" s="40"/>
      <c r="F1490" s="40"/>
    </row>
    <row r="1491" spans="2:6">
      <c r="B1491" s="37"/>
      <c r="C1491" s="38"/>
      <c r="D1491" s="38"/>
      <c r="E1491" s="40"/>
      <c r="F1491" s="40"/>
    </row>
    <row r="1492" spans="2:6">
      <c r="B1492" s="37"/>
      <c r="C1492" s="38"/>
      <c r="D1492" s="38"/>
      <c r="E1492" s="40"/>
      <c r="F1492" s="40"/>
    </row>
    <row r="1493" spans="2:6">
      <c r="B1493" s="37"/>
      <c r="C1493" s="38"/>
      <c r="D1493" s="38"/>
      <c r="E1493" s="40"/>
      <c r="F1493" s="40"/>
    </row>
    <row r="1494" spans="2:6">
      <c r="B1494" s="37"/>
      <c r="C1494" s="42"/>
      <c r="D1494" s="42"/>
      <c r="E1494" s="40"/>
      <c r="F1494" s="40"/>
    </row>
    <row r="1495" spans="2:6">
      <c r="B1495" s="37"/>
      <c r="C1495" s="43"/>
      <c r="D1495" s="43"/>
      <c r="E1495" s="40"/>
      <c r="F1495" s="40"/>
    </row>
    <row r="1496" spans="2:6">
      <c r="B1496" s="37"/>
      <c r="C1496" s="38"/>
      <c r="D1496" s="38"/>
      <c r="E1496" s="40"/>
      <c r="F1496" s="40"/>
    </row>
    <row r="1497" spans="2:6">
      <c r="B1497" s="37"/>
      <c r="C1497" s="38"/>
      <c r="D1497" s="38"/>
      <c r="E1497" s="40"/>
      <c r="F1497" s="40"/>
    </row>
    <row r="1498" spans="2:6">
      <c r="B1498" s="37"/>
      <c r="C1498" s="38"/>
      <c r="D1498" s="38"/>
      <c r="E1498" s="40"/>
      <c r="F1498" s="40"/>
    </row>
    <row r="1499" spans="2:6">
      <c r="B1499" s="37"/>
      <c r="C1499" s="38"/>
      <c r="D1499" s="38"/>
      <c r="E1499" s="40"/>
      <c r="F1499" s="40"/>
    </row>
    <row r="1500" spans="2:6">
      <c r="B1500" s="37"/>
      <c r="C1500" s="38"/>
      <c r="D1500" s="38"/>
      <c r="E1500" s="40"/>
      <c r="F1500" s="40"/>
    </row>
    <row r="1501" spans="2:6">
      <c r="B1501" s="37"/>
      <c r="C1501" s="38"/>
      <c r="D1501" s="38"/>
      <c r="E1501" s="40"/>
      <c r="F1501" s="40"/>
    </row>
    <row r="1502" spans="2:6">
      <c r="B1502" s="37"/>
      <c r="C1502" s="38"/>
      <c r="D1502" s="38"/>
      <c r="E1502" s="40"/>
      <c r="F1502" s="40"/>
    </row>
    <row r="1503" spans="2:6">
      <c r="B1503" s="37"/>
      <c r="C1503" s="41"/>
      <c r="D1503" s="41"/>
      <c r="E1503" s="40"/>
      <c r="F1503" s="40"/>
    </row>
    <row r="1504" spans="2:6">
      <c r="B1504" s="37"/>
      <c r="C1504" s="38"/>
      <c r="D1504" s="38"/>
      <c r="E1504" s="40"/>
      <c r="F1504" s="40"/>
    </row>
    <row r="1505" spans="2:6">
      <c r="B1505" s="37"/>
      <c r="C1505" s="38"/>
      <c r="D1505" s="38"/>
      <c r="E1505" s="40"/>
      <c r="F1505" s="40"/>
    </row>
    <row r="1506" spans="2:6">
      <c r="B1506" s="37"/>
      <c r="C1506" s="42"/>
      <c r="D1506" s="42"/>
      <c r="E1506" s="40"/>
      <c r="F1506" s="40"/>
    </row>
    <row r="1507" spans="2:6">
      <c r="B1507" s="37"/>
      <c r="C1507" s="43"/>
      <c r="D1507" s="43"/>
      <c r="E1507" s="40"/>
      <c r="F1507" s="40"/>
    </row>
    <row r="1508" spans="2:6">
      <c r="B1508" s="37"/>
      <c r="C1508" s="38"/>
      <c r="D1508" s="38"/>
      <c r="E1508" s="40"/>
      <c r="F1508" s="40"/>
    </row>
    <row r="1509" spans="2:6">
      <c r="B1509" s="37"/>
      <c r="C1509" s="38"/>
      <c r="D1509" s="38"/>
      <c r="E1509" s="40"/>
      <c r="F1509" s="40"/>
    </row>
    <row r="1510" spans="2:6">
      <c r="B1510" s="37"/>
      <c r="C1510" s="38"/>
      <c r="D1510" s="38"/>
      <c r="E1510" s="40"/>
      <c r="F1510" s="40"/>
    </row>
    <row r="1511" spans="2:6">
      <c r="B1511" s="37"/>
      <c r="C1511" s="38"/>
      <c r="D1511" s="38"/>
      <c r="E1511" s="40"/>
      <c r="F1511" s="40"/>
    </row>
    <row r="1512" spans="2:6">
      <c r="B1512" s="37"/>
      <c r="C1512" s="41"/>
      <c r="D1512" s="41"/>
      <c r="E1512" s="40"/>
      <c r="F1512" s="40"/>
    </row>
    <row r="1513" spans="2:6">
      <c r="B1513" s="37"/>
      <c r="C1513" s="38"/>
      <c r="D1513" s="38"/>
      <c r="E1513" s="40"/>
      <c r="F1513" s="40"/>
    </row>
    <row r="1514" spans="2:6">
      <c r="B1514" s="37"/>
      <c r="C1514" s="38"/>
      <c r="D1514" s="38"/>
      <c r="E1514" s="40"/>
      <c r="F1514" s="40"/>
    </row>
    <row r="1515" spans="2:6">
      <c r="B1515" s="37"/>
      <c r="C1515" s="42"/>
      <c r="D1515" s="42"/>
      <c r="E1515" s="40"/>
      <c r="F1515" s="40"/>
    </row>
    <row r="1516" spans="2:6">
      <c r="B1516" s="37"/>
      <c r="C1516" s="41"/>
      <c r="D1516" s="41"/>
      <c r="E1516" s="40"/>
      <c r="F1516" s="40"/>
    </row>
    <row r="1517" spans="2:6">
      <c r="B1517" s="37"/>
      <c r="C1517" s="43"/>
      <c r="D1517" s="43"/>
      <c r="E1517" s="40"/>
      <c r="F1517" s="40"/>
    </row>
    <row r="1518" spans="2:6">
      <c r="B1518" s="37"/>
      <c r="C1518" s="38"/>
      <c r="D1518" s="38"/>
      <c r="E1518" s="40"/>
      <c r="F1518" s="40"/>
    </row>
    <row r="1519" spans="2:6">
      <c r="B1519" s="37"/>
      <c r="C1519" s="38"/>
      <c r="D1519" s="38"/>
      <c r="E1519" s="40"/>
      <c r="F1519" s="40"/>
    </row>
    <row r="1520" spans="2:6">
      <c r="B1520" s="37"/>
      <c r="C1520" s="38"/>
      <c r="D1520" s="38"/>
      <c r="E1520" s="40"/>
      <c r="F1520" s="40"/>
    </row>
    <row r="1521" spans="2:6">
      <c r="B1521" s="37"/>
      <c r="C1521" s="38"/>
      <c r="D1521" s="38"/>
      <c r="E1521" s="40"/>
      <c r="F1521" s="40"/>
    </row>
    <row r="1522" spans="2:6">
      <c r="B1522" s="37"/>
      <c r="C1522" s="38"/>
      <c r="D1522" s="38"/>
      <c r="E1522" s="40"/>
      <c r="F1522" s="40"/>
    </row>
    <row r="1523" spans="2:6">
      <c r="B1523" s="37"/>
      <c r="C1523" s="38"/>
      <c r="D1523" s="38"/>
      <c r="E1523" s="40"/>
      <c r="F1523" s="40"/>
    </row>
    <row r="1524" spans="2:6">
      <c r="B1524" s="37"/>
      <c r="C1524" s="38"/>
      <c r="D1524" s="38"/>
      <c r="E1524" s="40"/>
      <c r="F1524" s="40"/>
    </row>
    <row r="1525" spans="2:6">
      <c r="B1525" s="37"/>
      <c r="C1525" s="38"/>
      <c r="D1525" s="38"/>
      <c r="E1525" s="40"/>
      <c r="F1525" s="40"/>
    </row>
    <row r="1526" spans="2:6">
      <c r="B1526" s="37"/>
      <c r="C1526" s="38"/>
      <c r="D1526" s="38"/>
      <c r="E1526" s="40"/>
      <c r="F1526" s="40"/>
    </row>
    <row r="1527" spans="2:6">
      <c r="B1527" s="37"/>
      <c r="C1527" s="38"/>
      <c r="D1527" s="38"/>
      <c r="E1527" s="40"/>
      <c r="F1527" s="40"/>
    </row>
    <row r="1528" spans="2:6">
      <c r="B1528" s="37"/>
      <c r="C1528" s="38"/>
      <c r="D1528" s="38"/>
      <c r="E1528" s="40"/>
      <c r="F1528" s="40"/>
    </row>
    <row r="1529" spans="2:6">
      <c r="B1529" s="37"/>
      <c r="C1529" s="38"/>
      <c r="D1529" s="38"/>
      <c r="E1529" s="40"/>
      <c r="F1529" s="40"/>
    </row>
    <row r="1530" spans="2:6">
      <c r="B1530" s="37"/>
      <c r="C1530" s="38"/>
      <c r="D1530" s="38"/>
      <c r="E1530" s="40"/>
      <c r="F1530" s="40"/>
    </row>
    <row r="1531" spans="2:6">
      <c r="B1531" s="37"/>
      <c r="C1531" s="41"/>
      <c r="D1531" s="41"/>
      <c r="E1531" s="40"/>
      <c r="F1531" s="40"/>
    </row>
    <row r="1532" spans="2:6">
      <c r="B1532" s="37"/>
      <c r="C1532" s="41"/>
      <c r="D1532" s="41"/>
      <c r="E1532" s="40"/>
      <c r="F1532" s="40"/>
    </row>
    <row r="1533" spans="2:6">
      <c r="B1533" s="37"/>
      <c r="C1533" s="41"/>
      <c r="D1533" s="41"/>
      <c r="E1533" s="40"/>
      <c r="F1533" s="40"/>
    </row>
    <row r="1534" spans="2:6">
      <c r="B1534" s="37"/>
      <c r="C1534" s="41"/>
      <c r="D1534" s="41"/>
      <c r="E1534" s="40"/>
      <c r="F1534" s="40"/>
    </row>
    <row r="1535" spans="2:6">
      <c r="B1535" s="37"/>
      <c r="C1535" s="38"/>
      <c r="D1535" s="38"/>
      <c r="E1535" s="40"/>
      <c r="F1535" s="40"/>
    </row>
    <row r="1536" spans="2:6">
      <c r="B1536" s="37"/>
      <c r="C1536" s="41"/>
      <c r="D1536" s="41"/>
      <c r="E1536" s="40"/>
      <c r="F1536" s="40"/>
    </row>
    <row r="1537" spans="2:6">
      <c r="B1537" s="37"/>
      <c r="C1537" s="38"/>
      <c r="D1537" s="38"/>
      <c r="E1537" s="40"/>
      <c r="F1537" s="40"/>
    </row>
    <row r="1538" spans="2:6">
      <c r="B1538" s="37"/>
      <c r="C1538" s="38"/>
      <c r="D1538" s="38"/>
      <c r="E1538" s="40"/>
      <c r="F1538" s="40"/>
    </row>
    <row r="1539" spans="2:6">
      <c r="B1539" s="37"/>
      <c r="C1539" s="38"/>
      <c r="D1539" s="38"/>
      <c r="E1539" s="40"/>
      <c r="F1539" s="40"/>
    </row>
    <row r="1540" spans="2:6">
      <c r="B1540" s="37"/>
      <c r="C1540" s="42"/>
      <c r="D1540" s="42"/>
      <c r="E1540" s="40"/>
      <c r="F1540" s="40"/>
    </row>
    <row r="1541" spans="2:6">
      <c r="B1541" s="37"/>
      <c r="C1541" s="43"/>
      <c r="D1541" s="43"/>
      <c r="E1541" s="40"/>
      <c r="F1541" s="40"/>
    </row>
    <row r="1542" spans="2:6">
      <c r="B1542" s="37"/>
      <c r="C1542" s="38"/>
      <c r="D1542" s="38"/>
      <c r="E1542" s="40"/>
      <c r="F1542" s="40"/>
    </row>
    <row r="1543" spans="2:6">
      <c r="B1543" s="37"/>
      <c r="C1543" s="38"/>
      <c r="D1543" s="38"/>
      <c r="E1543" s="40"/>
      <c r="F1543" s="40"/>
    </row>
    <row r="1544" spans="2:6">
      <c r="B1544" s="37"/>
      <c r="C1544" s="38"/>
      <c r="D1544" s="38"/>
      <c r="E1544" s="40"/>
      <c r="F1544" s="40"/>
    </row>
    <row r="1545" spans="2:6">
      <c r="B1545" s="37"/>
      <c r="C1545" s="38"/>
      <c r="D1545" s="38"/>
      <c r="E1545" s="40"/>
      <c r="F1545" s="40"/>
    </row>
    <row r="1546" spans="2:6">
      <c r="B1546" s="37"/>
      <c r="C1546" s="38"/>
      <c r="D1546" s="38"/>
      <c r="E1546" s="40"/>
      <c r="F1546" s="40"/>
    </row>
    <row r="1547" spans="2:6">
      <c r="B1547" s="37"/>
      <c r="C1547" s="38"/>
      <c r="D1547" s="38"/>
      <c r="E1547" s="40"/>
      <c r="F1547" s="40"/>
    </row>
    <row r="1548" spans="2:6">
      <c r="B1548" s="37"/>
      <c r="C1548" s="38"/>
      <c r="D1548" s="38"/>
      <c r="E1548" s="40"/>
      <c r="F1548" s="40"/>
    </row>
    <row r="1549" spans="2:6">
      <c r="B1549" s="37"/>
      <c r="C1549" s="38"/>
      <c r="D1549" s="38"/>
      <c r="E1549" s="40"/>
      <c r="F1549" s="40"/>
    </row>
    <row r="1550" spans="2:6">
      <c r="B1550" s="37"/>
      <c r="C1550" s="38"/>
      <c r="D1550" s="38"/>
      <c r="E1550" s="40"/>
      <c r="F1550" s="40"/>
    </row>
    <row r="1551" spans="2:6">
      <c r="B1551" s="37"/>
      <c r="C1551" s="38"/>
      <c r="D1551" s="38"/>
      <c r="E1551" s="40"/>
      <c r="F1551" s="40"/>
    </row>
    <row r="1552" spans="2:6">
      <c r="B1552" s="37"/>
      <c r="C1552" s="38"/>
      <c r="D1552" s="38"/>
      <c r="E1552" s="40"/>
      <c r="F1552" s="40"/>
    </row>
    <row r="1553" spans="2:6">
      <c r="B1553" s="37"/>
      <c r="C1553" s="38"/>
      <c r="D1553" s="38"/>
      <c r="E1553" s="40"/>
      <c r="F1553" s="40"/>
    </row>
    <row r="1554" spans="2:6">
      <c r="B1554" s="37"/>
      <c r="C1554" s="38"/>
      <c r="D1554" s="38"/>
      <c r="E1554" s="40"/>
      <c r="F1554" s="40"/>
    </row>
    <row r="1555" spans="2:6">
      <c r="B1555" s="37"/>
      <c r="C1555" s="38"/>
      <c r="D1555" s="38"/>
      <c r="E1555" s="40"/>
      <c r="F1555" s="40"/>
    </row>
    <row r="1556" spans="2:6">
      <c r="B1556" s="37"/>
      <c r="C1556" s="38"/>
      <c r="D1556" s="38"/>
      <c r="E1556" s="40"/>
      <c r="F1556" s="40"/>
    </row>
    <row r="1557" spans="2:6">
      <c r="B1557" s="37"/>
      <c r="C1557" s="38"/>
      <c r="D1557" s="38"/>
      <c r="E1557" s="40"/>
      <c r="F1557" s="40"/>
    </row>
    <row r="1558" spans="2:6">
      <c r="B1558" s="37"/>
      <c r="C1558" s="38"/>
      <c r="D1558" s="38"/>
      <c r="E1558" s="40"/>
      <c r="F1558" s="40"/>
    </row>
    <row r="1559" spans="2:6">
      <c r="B1559" s="37"/>
      <c r="C1559" s="38"/>
      <c r="D1559" s="38"/>
      <c r="E1559" s="40"/>
      <c r="F1559" s="40"/>
    </row>
    <row r="1560" spans="2:6">
      <c r="B1560" s="37"/>
      <c r="C1560" s="38"/>
      <c r="D1560" s="38"/>
      <c r="E1560" s="40"/>
      <c r="F1560" s="40"/>
    </row>
    <row r="1561" spans="2:6">
      <c r="B1561" s="37"/>
      <c r="C1561" s="38"/>
      <c r="D1561" s="38"/>
      <c r="E1561" s="40"/>
      <c r="F1561" s="40"/>
    </row>
    <row r="1562" spans="2:6">
      <c r="B1562" s="37"/>
      <c r="C1562" s="38"/>
      <c r="D1562" s="38"/>
      <c r="E1562" s="40"/>
      <c r="F1562" s="40"/>
    </row>
    <row r="1563" spans="2:6">
      <c r="B1563" s="37"/>
      <c r="C1563" s="38"/>
      <c r="D1563" s="38"/>
      <c r="E1563" s="40"/>
      <c r="F1563" s="40"/>
    </row>
    <row r="1564" spans="2:6">
      <c r="B1564" s="37"/>
      <c r="C1564" s="38"/>
      <c r="D1564" s="38"/>
      <c r="E1564" s="40"/>
      <c r="F1564" s="40"/>
    </row>
    <row r="1565" spans="2:6">
      <c r="B1565" s="37"/>
      <c r="C1565" s="38"/>
      <c r="D1565" s="38"/>
      <c r="E1565" s="40"/>
      <c r="F1565" s="40"/>
    </row>
    <row r="1566" spans="2:6">
      <c r="B1566" s="37"/>
      <c r="C1566" s="38"/>
      <c r="D1566" s="38"/>
      <c r="E1566" s="40"/>
      <c r="F1566" s="40"/>
    </row>
    <row r="1567" spans="2:6">
      <c r="B1567" s="37"/>
      <c r="C1567" s="38"/>
      <c r="D1567" s="38"/>
      <c r="E1567" s="40"/>
      <c r="F1567" s="40"/>
    </row>
    <row r="1568" spans="2:6">
      <c r="B1568" s="37"/>
      <c r="C1568" s="38"/>
      <c r="D1568" s="38"/>
      <c r="E1568" s="40"/>
      <c r="F1568" s="40"/>
    </row>
    <row r="1569" spans="2:6">
      <c r="B1569" s="37"/>
      <c r="C1569" s="38"/>
      <c r="D1569" s="38"/>
      <c r="E1569" s="40"/>
      <c r="F1569" s="40"/>
    </row>
    <row r="1570" spans="2:6">
      <c r="B1570" s="37"/>
      <c r="C1570" s="38"/>
      <c r="D1570" s="38"/>
      <c r="E1570" s="40"/>
      <c r="F1570" s="40"/>
    </row>
    <row r="1571" spans="2:6">
      <c r="B1571" s="37"/>
      <c r="C1571" s="38"/>
      <c r="D1571" s="38"/>
      <c r="E1571" s="40"/>
      <c r="F1571" s="40"/>
    </row>
    <row r="1572" spans="2:6">
      <c r="B1572" s="37"/>
      <c r="C1572" s="38"/>
      <c r="D1572" s="38"/>
      <c r="E1572" s="40"/>
      <c r="F1572" s="40"/>
    </row>
    <row r="1573" spans="2:6">
      <c r="B1573" s="37"/>
      <c r="C1573" s="38"/>
      <c r="D1573" s="38"/>
      <c r="E1573" s="40"/>
      <c r="F1573" s="40"/>
    </row>
    <row r="1574" spans="2:6">
      <c r="B1574" s="37"/>
      <c r="C1574" s="38"/>
      <c r="D1574" s="38"/>
      <c r="E1574" s="40"/>
      <c r="F1574" s="40"/>
    </row>
    <row r="1575" spans="2:6">
      <c r="B1575" s="37"/>
      <c r="C1575" s="38"/>
      <c r="D1575" s="38"/>
      <c r="E1575" s="40"/>
      <c r="F1575" s="40"/>
    </row>
    <row r="1576" spans="2:6">
      <c r="B1576" s="37"/>
      <c r="C1576" s="38"/>
      <c r="D1576" s="38"/>
      <c r="E1576" s="40"/>
      <c r="F1576" s="40"/>
    </row>
    <row r="1577" spans="2:6">
      <c r="B1577" s="37"/>
      <c r="C1577" s="41"/>
      <c r="D1577" s="41"/>
      <c r="E1577" s="40"/>
      <c r="F1577" s="40"/>
    </row>
    <row r="1578" spans="2:6">
      <c r="B1578" s="37"/>
      <c r="C1578" s="38"/>
      <c r="D1578" s="38"/>
      <c r="E1578" s="40"/>
      <c r="F1578" s="40"/>
    </row>
    <row r="1579" spans="2:6">
      <c r="B1579" s="37"/>
      <c r="C1579" s="38"/>
      <c r="D1579" s="38"/>
      <c r="E1579" s="40"/>
      <c r="F1579" s="40"/>
    </row>
    <row r="1580" spans="2:6">
      <c r="B1580" s="37"/>
      <c r="C1580" s="38"/>
      <c r="D1580" s="38"/>
      <c r="E1580" s="40"/>
      <c r="F1580" s="40"/>
    </row>
    <row r="1581" spans="2:6">
      <c r="B1581" s="37"/>
      <c r="C1581" s="38"/>
      <c r="D1581" s="38"/>
      <c r="E1581" s="40"/>
      <c r="F1581" s="40"/>
    </row>
    <row r="1582" spans="2:6">
      <c r="B1582" s="37"/>
      <c r="C1582" s="38"/>
      <c r="D1582" s="38"/>
      <c r="E1582" s="40"/>
      <c r="F1582" s="40"/>
    </row>
    <row r="1583" spans="2:6">
      <c r="B1583" s="37"/>
      <c r="C1583" s="42"/>
      <c r="D1583" s="42"/>
      <c r="E1583" s="40"/>
      <c r="F1583" s="40"/>
    </row>
    <row r="1584" spans="2:6">
      <c r="B1584" s="37"/>
      <c r="C1584" s="43"/>
      <c r="D1584" s="43"/>
      <c r="E1584" s="40"/>
      <c r="F1584" s="40"/>
    </row>
    <row r="1585" spans="2:6">
      <c r="B1585" s="37"/>
      <c r="C1585" s="38"/>
      <c r="D1585" s="38"/>
      <c r="E1585" s="40"/>
      <c r="F1585" s="40"/>
    </row>
    <row r="1586" spans="2:6">
      <c r="B1586" s="37"/>
      <c r="C1586" s="38"/>
      <c r="D1586" s="38"/>
      <c r="E1586" s="40"/>
      <c r="F1586" s="40"/>
    </row>
    <row r="1587" spans="2:6">
      <c r="B1587" s="37"/>
      <c r="C1587" s="38"/>
      <c r="D1587" s="38"/>
      <c r="E1587" s="40"/>
      <c r="F1587" s="40"/>
    </row>
    <row r="1588" spans="2:6">
      <c r="B1588" s="37"/>
      <c r="C1588" s="38"/>
      <c r="D1588" s="38"/>
      <c r="E1588" s="40"/>
      <c r="F1588" s="40"/>
    </row>
    <row r="1589" spans="2:6">
      <c r="B1589" s="37"/>
      <c r="C1589" s="38"/>
      <c r="D1589" s="38"/>
      <c r="E1589" s="40"/>
      <c r="F1589" s="40"/>
    </row>
    <row r="1590" spans="2:6">
      <c r="B1590" s="37"/>
      <c r="C1590" s="38"/>
      <c r="D1590" s="38"/>
      <c r="E1590" s="40"/>
      <c r="F1590" s="40"/>
    </row>
    <row r="1591" spans="2:6">
      <c r="B1591" s="37"/>
      <c r="C1591" s="38"/>
      <c r="D1591" s="38"/>
      <c r="E1591" s="40"/>
      <c r="F1591" s="40"/>
    </row>
    <row r="1592" spans="2:6">
      <c r="B1592" s="37"/>
      <c r="C1592" s="38"/>
      <c r="D1592" s="38"/>
      <c r="E1592" s="40"/>
      <c r="F1592" s="40"/>
    </row>
    <row r="1593" spans="2:6">
      <c r="B1593" s="37"/>
      <c r="C1593" s="38"/>
      <c r="D1593" s="38"/>
      <c r="E1593" s="40"/>
      <c r="F1593" s="40"/>
    </row>
    <row r="1594" spans="2:6">
      <c r="B1594" s="37"/>
      <c r="C1594" s="38"/>
      <c r="D1594" s="38"/>
      <c r="E1594" s="40"/>
      <c r="F1594" s="40"/>
    </row>
    <row r="1595" spans="2:6">
      <c r="B1595" s="37"/>
      <c r="C1595" s="38"/>
      <c r="D1595" s="38"/>
      <c r="E1595" s="40"/>
      <c r="F1595" s="40"/>
    </row>
    <row r="1596" spans="2:6">
      <c r="B1596" s="37"/>
      <c r="C1596" s="38"/>
      <c r="D1596" s="38"/>
      <c r="E1596" s="40"/>
      <c r="F1596" s="40"/>
    </row>
    <row r="1597" spans="2:6">
      <c r="B1597" s="37"/>
      <c r="C1597" s="38"/>
      <c r="D1597" s="38"/>
      <c r="E1597" s="40"/>
      <c r="F1597" s="40"/>
    </row>
    <row r="1598" spans="2:6">
      <c r="B1598" s="37"/>
      <c r="C1598" s="38"/>
      <c r="D1598" s="38"/>
      <c r="E1598" s="40"/>
      <c r="F1598" s="40"/>
    </row>
    <row r="1599" spans="2:6">
      <c r="B1599" s="37"/>
      <c r="C1599" s="38"/>
      <c r="D1599" s="38"/>
      <c r="E1599" s="40"/>
      <c r="F1599" s="40"/>
    </row>
    <row r="1600" spans="2:6">
      <c r="B1600" s="37"/>
      <c r="C1600" s="38"/>
      <c r="D1600" s="38"/>
      <c r="E1600" s="40"/>
      <c r="F1600" s="40"/>
    </row>
    <row r="1601" spans="2:6">
      <c r="B1601" s="37"/>
      <c r="C1601" s="38"/>
      <c r="D1601" s="38"/>
      <c r="E1601" s="40"/>
      <c r="F1601" s="40"/>
    </row>
    <row r="1602" spans="2:6">
      <c r="B1602" s="37"/>
      <c r="C1602" s="38"/>
      <c r="D1602" s="38"/>
      <c r="E1602" s="40"/>
      <c r="F1602" s="40"/>
    </row>
    <row r="1603" spans="2:6">
      <c r="B1603" s="37"/>
      <c r="C1603" s="38"/>
      <c r="D1603" s="38"/>
      <c r="E1603" s="40"/>
      <c r="F1603" s="40"/>
    </row>
    <row r="1604" spans="2:6">
      <c r="B1604" s="37"/>
      <c r="C1604" s="38"/>
      <c r="D1604" s="38"/>
      <c r="E1604" s="40"/>
      <c r="F1604" s="40"/>
    </row>
    <row r="1605" spans="2:6">
      <c r="B1605" s="37"/>
      <c r="C1605" s="38"/>
      <c r="D1605" s="38"/>
      <c r="E1605" s="40"/>
      <c r="F1605" s="40"/>
    </row>
    <row r="1606" spans="2:6">
      <c r="B1606" s="37"/>
      <c r="C1606" s="41"/>
      <c r="D1606" s="41"/>
      <c r="E1606" s="40"/>
      <c r="F1606" s="40"/>
    </row>
    <row r="1607" spans="2:6">
      <c r="B1607" s="37"/>
      <c r="C1607" s="38"/>
      <c r="D1607" s="38"/>
      <c r="E1607" s="40"/>
      <c r="F1607" s="40"/>
    </row>
    <row r="1608" spans="2:6">
      <c r="B1608" s="37"/>
      <c r="C1608" s="38"/>
      <c r="D1608" s="38"/>
      <c r="E1608" s="40"/>
      <c r="F1608" s="40"/>
    </row>
    <row r="1609" spans="2:6">
      <c r="B1609" s="37"/>
      <c r="C1609" s="38"/>
      <c r="D1609" s="38"/>
      <c r="E1609" s="40"/>
      <c r="F1609" s="40"/>
    </row>
    <row r="1610" spans="2:6">
      <c r="B1610" s="37"/>
      <c r="C1610" s="42"/>
      <c r="D1610" s="42"/>
      <c r="E1610" s="40"/>
      <c r="F1610" s="40"/>
    </row>
    <row r="1611" spans="2:6">
      <c r="B1611" s="37"/>
      <c r="C1611" s="43"/>
      <c r="D1611" s="43"/>
      <c r="E1611" s="40"/>
      <c r="F1611" s="40"/>
    </row>
    <row r="1612" spans="2:6">
      <c r="B1612" s="37"/>
      <c r="C1612" s="38"/>
      <c r="D1612" s="38"/>
      <c r="E1612" s="40"/>
      <c r="F1612" s="40"/>
    </row>
    <row r="1613" spans="2:6">
      <c r="B1613" s="37"/>
      <c r="C1613" s="38"/>
      <c r="D1613" s="38"/>
      <c r="E1613" s="40"/>
      <c r="F1613" s="40"/>
    </row>
    <row r="1614" spans="2:6">
      <c r="B1614" s="37"/>
      <c r="C1614" s="38"/>
      <c r="D1614" s="38"/>
      <c r="E1614" s="40"/>
      <c r="F1614" s="40"/>
    </row>
    <row r="1615" spans="2:6">
      <c r="B1615" s="37"/>
      <c r="C1615" s="38"/>
      <c r="D1615" s="38"/>
      <c r="E1615" s="40"/>
      <c r="F1615" s="40"/>
    </row>
    <row r="1616" spans="2:6">
      <c r="B1616" s="37"/>
      <c r="C1616" s="38"/>
      <c r="D1616" s="38"/>
      <c r="E1616" s="40"/>
      <c r="F1616" s="40"/>
    </row>
    <row r="1617" spans="2:6">
      <c r="B1617" s="37"/>
      <c r="C1617" s="38"/>
      <c r="D1617" s="38"/>
      <c r="E1617" s="40"/>
      <c r="F1617" s="40"/>
    </row>
    <row r="1618" spans="2:6">
      <c r="B1618" s="37"/>
      <c r="C1618" s="38"/>
      <c r="D1618" s="38"/>
      <c r="E1618" s="40"/>
      <c r="F1618" s="40"/>
    </row>
    <row r="1619" spans="2:6">
      <c r="B1619" s="37"/>
      <c r="C1619" s="38"/>
      <c r="D1619" s="38"/>
      <c r="E1619" s="40"/>
      <c r="F1619" s="40"/>
    </row>
    <row r="1620" spans="2:6">
      <c r="B1620" s="37"/>
      <c r="C1620" s="38"/>
      <c r="D1620" s="38"/>
      <c r="E1620" s="40"/>
      <c r="F1620" s="40"/>
    </row>
    <row r="1621" spans="2:6">
      <c r="B1621" s="37"/>
      <c r="C1621" s="38"/>
      <c r="D1621" s="38"/>
      <c r="E1621" s="40"/>
      <c r="F1621" s="40"/>
    </row>
    <row r="1622" spans="2:6">
      <c r="B1622" s="37"/>
      <c r="C1622" s="38"/>
      <c r="D1622" s="38"/>
      <c r="E1622" s="40"/>
      <c r="F1622" s="40"/>
    </row>
    <row r="1623" spans="2:6">
      <c r="B1623" s="37"/>
      <c r="C1623" s="38"/>
      <c r="D1623" s="38"/>
      <c r="E1623" s="40"/>
      <c r="F1623" s="40"/>
    </row>
    <row r="1624" spans="2:6">
      <c r="B1624" s="37"/>
      <c r="C1624" s="38"/>
      <c r="D1624" s="38"/>
      <c r="E1624" s="40"/>
      <c r="F1624" s="40"/>
    </row>
    <row r="1625" spans="2:6">
      <c r="B1625" s="37"/>
      <c r="C1625" s="38"/>
      <c r="D1625" s="38"/>
      <c r="E1625" s="40"/>
      <c r="F1625" s="40"/>
    </row>
    <row r="1626" spans="2:6">
      <c r="B1626" s="37"/>
      <c r="C1626" s="41"/>
      <c r="D1626" s="41"/>
      <c r="E1626" s="40"/>
      <c r="F1626" s="40"/>
    </row>
    <row r="1627" spans="2:6">
      <c r="B1627" s="37"/>
      <c r="C1627" s="38"/>
      <c r="D1627" s="38"/>
      <c r="E1627" s="40"/>
      <c r="F1627" s="40"/>
    </row>
    <row r="1628" spans="2:6">
      <c r="B1628" s="37"/>
      <c r="C1628" s="38"/>
      <c r="D1628" s="38"/>
      <c r="E1628" s="40"/>
      <c r="F1628" s="40"/>
    </row>
    <row r="1629" spans="2:6">
      <c r="B1629" s="37"/>
      <c r="C1629" s="42"/>
      <c r="D1629" s="42"/>
      <c r="E1629" s="40"/>
      <c r="F1629" s="40"/>
    </row>
    <row r="1630" spans="2:6">
      <c r="B1630" s="37"/>
      <c r="C1630" s="43"/>
      <c r="D1630" s="43"/>
      <c r="E1630" s="40"/>
      <c r="F1630" s="40"/>
    </row>
    <row r="1631" spans="2:6">
      <c r="B1631" s="37"/>
      <c r="C1631" s="44"/>
      <c r="D1631" s="44"/>
      <c r="E1631" s="40"/>
      <c r="F1631" s="40"/>
    </row>
    <row r="1632" spans="2:6">
      <c r="B1632" s="45"/>
      <c r="C1632" s="44"/>
      <c r="D1632" s="44"/>
      <c r="E1632" s="40"/>
      <c r="F1632" s="40"/>
    </row>
    <row r="1633" spans="2:6">
      <c r="B1633" s="45"/>
      <c r="C1633" s="47"/>
      <c r="D1633" s="47"/>
      <c r="E1633" s="40"/>
      <c r="F1633" s="40"/>
    </row>
    <row r="1634" spans="2:6">
      <c r="B1634" s="37"/>
      <c r="C1634" s="38"/>
      <c r="D1634" s="38"/>
      <c r="E1634" s="40"/>
      <c r="F1634" s="40"/>
    </row>
    <row r="1635" spans="2:6">
      <c r="B1635" s="37"/>
      <c r="C1635" s="38"/>
      <c r="D1635" s="38"/>
      <c r="E1635" s="40"/>
      <c r="F1635" s="40"/>
    </row>
    <row r="1636" spans="2:6">
      <c r="B1636" s="37"/>
      <c r="C1636" s="38"/>
      <c r="D1636" s="38"/>
      <c r="E1636" s="40"/>
      <c r="F1636" s="40"/>
    </row>
    <row r="1637" spans="2:6">
      <c r="B1637" s="37"/>
      <c r="C1637" s="38"/>
      <c r="D1637" s="38"/>
      <c r="E1637" s="40"/>
      <c r="F1637" s="40"/>
    </row>
    <row r="1638" spans="2:6">
      <c r="B1638" s="37"/>
      <c r="C1638" s="38"/>
      <c r="D1638" s="38"/>
      <c r="E1638" s="40"/>
      <c r="F1638" s="40"/>
    </row>
    <row r="1639" spans="2:6">
      <c r="B1639" s="37"/>
      <c r="C1639" s="38"/>
      <c r="D1639" s="38"/>
      <c r="E1639" s="40"/>
      <c r="F1639" s="40"/>
    </row>
    <row r="1640" spans="2:6">
      <c r="B1640" s="37"/>
      <c r="C1640" s="38"/>
      <c r="D1640" s="38"/>
      <c r="E1640" s="40"/>
      <c r="F1640" s="40"/>
    </row>
    <row r="1641" spans="2:6">
      <c r="B1641" s="37"/>
      <c r="C1641" s="41"/>
      <c r="D1641" s="41"/>
      <c r="E1641" s="40"/>
      <c r="F1641" s="40"/>
    </row>
    <row r="1642" spans="2:6">
      <c r="B1642" s="37"/>
      <c r="C1642" s="41"/>
      <c r="D1642" s="41"/>
      <c r="E1642" s="40"/>
      <c r="F1642" s="40"/>
    </row>
    <row r="1643" spans="2:6">
      <c r="B1643" s="37"/>
      <c r="C1643" s="41"/>
      <c r="D1643" s="41"/>
      <c r="E1643" s="40"/>
      <c r="F1643" s="40"/>
    </row>
    <row r="1644" spans="2:6">
      <c r="B1644" s="37"/>
      <c r="C1644" s="41"/>
      <c r="D1644" s="41"/>
      <c r="E1644" s="40"/>
      <c r="F1644" s="40"/>
    </row>
    <row r="1645" spans="2:6">
      <c r="B1645" s="37"/>
      <c r="C1645" s="41"/>
      <c r="D1645" s="41"/>
      <c r="E1645" s="40"/>
      <c r="F1645" s="40"/>
    </row>
    <row r="1646" spans="2:6">
      <c r="B1646" s="37"/>
      <c r="C1646" s="41"/>
      <c r="D1646" s="41"/>
      <c r="E1646" s="40"/>
      <c r="F1646" s="40"/>
    </row>
    <row r="1647" spans="2:6">
      <c r="B1647" s="37"/>
      <c r="C1647" s="41"/>
      <c r="D1647" s="41"/>
      <c r="E1647" s="40"/>
      <c r="F1647" s="40"/>
    </row>
    <row r="1648" spans="2:6">
      <c r="B1648" s="37"/>
      <c r="C1648" s="38"/>
      <c r="D1648" s="38"/>
      <c r="E1648" s="40"/>
      <c r="F1648" s="40"/>
    </row>
    <row r="1649" spans="2:6">
      <c r="B1649" s="37"/>
      <c r="C1649" s="38"/>
      <c r="D1649" s="38"/>
      <c r="E1649" s="40"/>
      <c r="F1649" s="40"/>
    </row>
    <row r="1650" spans="2:6">
      <c r="B1650" s="37"/>
      <c r="C1650" s="42"/>
      <c r="D1650" s="42"/>
      <c r="E1650" s="40"/>
      <c r="F1650" s="40"/>
    </row>
    <row r="1651" spans="2:6">
      <c r="B1651" s="37"/>
      <c r="C1651" s="43"/>
      <c r="D1651" s="43"/>
      <c r="E1651" s="40"/>
      <c r="F1651" s="40"/>
    </row>
    <row r="1652" spans="2:6">
      <c r="B1652" s="37"/>
      <c r="C1652" s="38"/>
      <c r="D1652" s="38"/>
      <c r="E1652" s="40"/>
      <c r="F1652" s="40"/>
    </row>
    <row r="1653" spans="2:6">
      <c r="B1653" s="37"/>
      <c r="C1653" s="38"/>
      <c r="D1653" s="38"/>
      <c r="E1653" s="40"/>
      <c r="F1653" s="40"/>
    </row>
    <row r="1654" spans="2:6">
      <c r="B1654" s="37"/>
      <c r="C1654" s="38"/>
      <c r="D1654" s="38"/>
      <c r="E1654" s="40"/>
      <c r="F1654" s="40"/>
    </row>
    <row r="1655" spans="2:6">
      <c r="B1655" s="37"/>
      <c r="C1655" s="38"/>
      <c r="D1655" s="38"/>
      <c r="E1655" s="40"/>
      <c r="F1655" s="40"/>
    </row>
    <row r="1656" spans="2:6">
      <c r="B1656" s="37"/>
      <c r="C1656" s="38"/>
      <c r="D1656" s="38"/>
      <c r="E1656" s="40"/>
      <c r="F1656" s="40"/>
    </row>
    <row r="1657" spans="2:6">
      <c r="B1657" s="37"/>
      <c r="C1657" s="38"/>
      <c r="D1657" s="38"/>
      <c r="E1657" s="40"/>
      <c r="F1657" s="40"/>
    </row>
    <row r="1658" spans="2:6">
      <c r="B1658" s="37"/>
      <c r="C1658" s="41"/>
      <c r="D1658" s="41"/>
      <c r="E1658" s="40"/>
      <c r="F1658" s="40"/>
    </row>
    <row r="1659" spans="2:6">
      <c r="B1659" s="37"/>
      <c r="C1659" s="38"/>
      <c r="D1659" s="38"/>
      <c r="E1659" s="40"/>
      <c r="F1659" s="40"/>
    </row>
    <row r="1660" spans="2:6">
      <c r="B1660" s="37"/>
      <c r="C1660" s="38"/>
      <c r="D1660" s="38"/>
      <c r="E1660" s="40"/>
      <c r="F1660" s="40"/>
    </row>
    <row r="1661" spans="2:6">
      <c r="B1661" s="37"/>
      <c r="C1661" s="38"/>
      <c r="D1661" s="38"/>
      <c r="E1661" s="40"/>
      <c r="F1661" s="40"/>
    </row>
    <row r="1662" spans="2:6">
      <c r="B1662" s="37"/>
      <c r="C1662" s="38"/>
      <c r="D1662" s="38"/>
      <c r="E1662" s="40"/>
      <c r="F1662" s="40"/>
    </row>
    <row r="1663" spans="2:6">
      <c r="B1663" s="37"/>
      <c r="C1663" s="38"/>
      <c r="D1663" s="38"/>
      <c r="E1663" s="40"/>
      <c r="F1663" s="40"/>
    </row>
    <row r="1664" spans="2:6">
      <c r="B1664" s="37"/>
      <c r="C1664" s="38"/>
      <c r="D1664" s="38"/>
      <c r="E1664" s="40"/>
      <c r="F1664" s="40"/>
    </row>
    <row r="1665" spans="2:6">
      <c r="B1665" s="37"/>
      <c r="C1665" s="42"/>
      <c r="D1665" s="42"/>
      <c r="E1665" s="40"/>
      <c r="F1665" s="40"/>
    </row>
    <row r="1666" spans="2:6">
      <c r="B1666" s="37"/>
      <c r="C1666" s="43"/>
      <c r="D1666" s="43"/>
      <c r="E1666" s="40"/>
      <c r="F1666" s="40"/>
    </row>
    <row r="1667" spans="2:6">
      <c r="B1667" s="37"/>
      <c r="C1667" s="38"/>
      <c r="D1667" s="38"/>
      <c r="E1667" s="40"/>
      <c r="F1667" s="40"/>
    </row>
    <row r="1668" spans="2:6">
      <c r="B1668" s="37"/>
      <c r="C1668" s="41"/>
      <c r="D1668" s="41"/>
      <c r="E1668" s="40"/>
      <c r="F1668" s="40"/>
    </row>
    <row r="1669" spans="2:6">
      <c r="B1669" s="37"/>
      <c r="C1669" s="41"/>
      <c r="D1669" s="41"/>
      <c r="E1669" s="40"/>
      <c r="F1669" s="40"/>
    </row>
    <row r="1670" spans="2:6">
      <c r="B1670" s="37"/>
      <c r="C1670" s="38"/>
      <c r="D1670" s="38"/>
      <c r="E1670" s="40"/>
      <c r="F1670" s="40"/>
    </row>
    <row r="1671" spans="2:6">
      <c r="B1671" s="37"/>
      <c r="C1671" s="38"/>
      <c r="D1671" s="38"/>
      <c r="E1671" s="40"/>
      <c r="F1671" s="40"/>
    </row>
    <row r="1672" spans="2:6">
      <c r="B1672" s="37"/>
      <c r="C1672" s="42"/>
      <c r="D1672" s="42"/>
      <c r="E1672" s="40"/>
      <c r="F1672" s="40"/>
    </row>
    <row r="1673" spans="2:6">
      <c r="B1673" s="37"/>
      <c r="C1673" s="43"/>
      <c r="D1673" s="43"/>
      <c r="E1673" s="40"/>
      <c r="F1673" s="40"/>
    </row>
    <row r="1674" spans="2:6">
      <c r="B1674" s="37"/>
      <c r="C1674" s="38"/>
      <c r="D1674" s="38"/>
      <c r="E1674" s="40"/>
      <c r="F1674" s="40"/>
    </row>
    <row r="1675" spans="2:6">
      <c r="B1675" s="37"/>
      <c r="C1675" s="38"/>
      <c r="D1675" s="38"/>
      <c r="E1675" s="40"/>
      <c r="F1675" s="40"/>
    </row>
    <row r="1676" spans="2:6">
      <c r="B1676" s="37"/>
      <c r="C1676" s="38"/>
      <c r="D1676" s="38"/>
      <c r="E1676" s="40"/>
      <c r="F1676" s="40"/>
    </row>
    <row r="1677" spans="2:6">
      <c r="B1677" s="37"/>
      <c r="C1677" s="38"/>
      <c r="D1677" s="38"/>
      <c r="E1677" s="40"/>
      <c r="F1677" s="40"/>
    </row>
    <row r="1678" spans="2:6">
      <c r="B1678" s="37"/>
      <c r="C1678" s="38"/>
      <c r="D1678" s="38"/>
      <c r="E1678" s="40"/>
      <c r="F1678" s="40"/>
    </row>
    <row r="1679" spans="2:6">
      <c r="B1679" s="37"/>
      <c r="C1679" s="38"/>
      <c r="D1679" s="38"/>
      <c r="E1679" s="40"/>
      <c r="F1679" s="40"/>
    </row>
    <row r="1680" spans="2:6">
      <c r="B1680" s="37"/>
      <c r="C1680" s="38"/>
      <c r="D1680" s="38"/>
      <c r="E1680" s="40"/>
      <c r="F1680" s="40"/>
    </row>
    <row r="1681" spans="2:6">
      <c r="B1681" s="37"/>
      <c r="C1681" s="38"/>
      <c r="D1681" s="38"/>
      <c r="E1681" s="40"/>
      <c r="F1681" s="40"/>
    </row>
    <row r="1682" spans="2:6">
      <c r="B1682" s="37"/>
      <c r="C1682" s="38"/>
      <c r="D1682" s="38"/>
      <c r="E1682" s="40"/>
      <c r="F1682" s="40"/>
    </row>
    <row r="1683" spans="2:6">
      <c r="B1683" s="37"/>
      <c r="C1683" s="38"/>
      <c r="D1683" s="38"/>
      <c r="E1683" s="40"/>
      <c r="F1683" s="40"/>
    </row>
    <row r="1684" spans="2:6">
      <c r="B1684" s="37"/>
      <c r="C1684" s="38"/>
      <c r="D1684" s="38"/>
      <c r="E1684" s="40"/>
      <c r="F1684" s="40"/>
    </row>
    <row r="1685" spans="2:6">
      <c r="B1685" s="37"/>
      <c r="C1685" s="38"/>
      <c r="D1685" s="38"/>
      <c r="E1685" s="40"/>
      <c r="F1685" s="40"/>
    </row>
    <row r="1686" spans="2:6">
      <c r="B1686" s="37"/>
      <c r="C1686" s="38"/>
      <c r="D1686" s="38"/>
      <c r="E1686" s="40"/>
      <c r="F1686" s="40"/>
    </row>
    <row r="1687" spans="2:6">
      <c r="B1687" s="37"/>
      <c r="C1687" s="41"/>
      <c r="D1687" s="41"/>
      <c r="E1687" s="40"/>
      <c r="F1687" s="40"/>
    </row>
    <row r="1688" spans="2:6">
      <c r="B1688" s="37"/>
      <c r="C1688" s="38"/>
      <c r="D1688" s="38"/>
      <c r="E1688" s="40"/>
      <c r="F1688" s="40"/>
    </row>
    <row r="1689" spans="2:6">
      <c r="B1689" s="37"/>
      <c r="C1689" s="38"/>
      <c r="D1689" s="38"/>
      <c r="E1689" s="40"/>
      <c r="F1689" s="40"/>
    </row>
    <row r="1690" spans="2:6">
      <c r="B1690" s="37"/>
      <c r="C1690" s="42"/>
      <c r="D1690" s="42"/>
      <c r="E1690" s="40"/>
      <c r="F1690" s="40"/>
    </row>
    <row r="1691" spans="2:6">
      <c r="B1691" s="37"/>
      <c r="C1691" s="43"/>
      <c r="D1691" s="43"/>
      <c r="E1691" s="40"/>
      <c r="F1691" s="40"/>
    </row>
    <row r="1692" spans="2:6">
      <c r="B1692" s="37"/>
      <c r="C1692" s="38"/>
      <c r="D1692" s="38"/>
      <c r="E1692" s="40"/>
      <c r="F1692" s="40"/>
    </row>
    <row r="1693" spans="2:6">
      <c r="B1693" s="37"/>
      <c r="C1693" s="38"/>
      <c r="D1693" s="38"/>
      <c r="E1693" s="40"/>
      <c r="F1693" s="40"/>
    </row>
    <row r="1694" spans="2:6">
      <c r="B1694" s="37"/>
      <c r="C1694" s="38"/>
      <c r="D1694" s="38"/>
      <c r="E1694" s="40"/>
      <c r="F1694" s="40"/>
    </row>
    <row r="1695" spans="2:6">
      <c r="B1695" s="37"/>
      <c r="C1695" s="38"/>
      <c r="D1695" s="38"/>
      <c r="E1695" s="40"/>
      <c r="F1695" s="40"/>
    </row>
    <row r="1696" spans="2:6">
      <c r="B1696" s="37"/>
      <c r="C1696" s="38"/>
      <c r="D1696" s="38"/>
      <c r="E1696" s="40"/>
      <c r="F1696" s="40"/>
    </row>
    <row r="1697" spans="2:6">
      <c r="B1697" s="37"/>
      <c r="C1697" s="38"/>
      <c r="D1697" s="38"/>
      <c r="E1697" s="40"/>
      <c r="F1697" s="40"/>
    </row>
    <row r="1698" spans="2:6">
      <c r="B1698" s="37"/>
      <c r="C1698" s="38"/>
      <c r="D1698" s="38"/>
      <c r="E1698" s="40"/>
      <c r="F1698" s="40"/>
    </row>
    <row r="1699" spans="2:6">
      <c r="B1699" s="37"/>
      <c r="C1699" s="41"/>
      <c r="D1699" s="41"/>
      <c r="E1699" s="40"/>
      <c r="F1699" s="40"/>
    </row>
    <row r="1700" spans="2:6">
      <c r="B1700" s="37"/>
      <c r="C1700" s="38"/>
      <c r="D1700" s="38"/>
      <c r="E1700" s="40"/>
      <c r="F1700" s="40"/>
    </row>
    <row r="1701" spans="2:6">
      <c r="B1701" s="37"/>
      <c r="C1701" s="38"/>
      <c r="D1701" s="38"/>
      <c r="E1701" s="40"/>
      <c r="F1701" s="40"/>
    </row>
    <row r="1702" spans="2:6">
      <c r="B1702" s="37"/>
      <c r="C1702" s="38"/>
      <c r="D1702" s="38"/>
      <c r="E1702" s="40"/>
      <c r="F1702" s="40"/>
    </row>
    <row r="1703" spans="2:6">
      <c r="B1703" s="37"/>
      <c r="C1703" s="42"/>
      <c r="D1703" s="42"/>
      <c r="E1703" s="40"/>
      <c r="F1703" s="40"/>
    </row>
    <row r="1704" spans="2:6">
      <c r="B1704" s="37"/>
      <c r="C1704" s="47"/>
      <c r="D1704" s="47"/>
      <c r="E1704" s="40"/>
      <c r="F1704" s="40"/>
    </row>
    <row r="1705" spans="2:6">
      <c r="B1705" s="37"/>
      <c r="C1705" s="38"/>
      <c r="D1705" s="38"/>
      <c r="E1705" s="40"/>
      <c r="F1705" s="40"/>
    </row>
    <row r="1706" spans="2:6">
      <c r="B1706" s="37"/>
      <c r="C1706" s="38"/>
      <c r="D1706" s="38"/>
      <c r="E1706" s="40"/>
      <c r="F1706" s="40"/>
    </row>
    <row r="1707" spans="2:6">
      <c r="B1707" s="37"/>
      <c r="C1707" s="38"/>
      <c r="D1707" s="38"/>
      <c r="E1707" s="40"/>
      <c r="F1707" s="40"/>
    </row>
    <row r="1708" spans="2:6">
      <c r="B1708" s="37"/>
      <c r="C1708" s="41"/>
      <c r="D1708" s="41"/>
      <c r="E1708" s="40"/>
      <c r="F1708" s="40"/>
    </row>
    <row r="1709" spans="2:6">
      <c r="B1709" s="37"/>
      <c r="C1709" s="41"/>
      <c r="D1709" s="41"/>
      <c r="E1709" s="40"/>
      <c r="F1709" s="40"/>
    </row>
    <row r="1710" spans="2:6">
      <c r="B1710" s="37"/>
      <c r="C1710" s="41"/>
      <c r="D1710" s="41"/>
      <c r="E1710" s="40"/>
      <c r="F1710" s="40"/>
    </row>
    <row r="1711" spans="2:6">
      <c r="B1711" s="37"/>
      <c r="C1711" s="41"/>
      <c r="D1711" s="41"/>
      <c r="E1711" s="40"/>
      <c r="F1711" s="40"/>
    </row>
    <row r="1712" spans="2:6">
      <c r="B1712" s="37"/>
      <c r="C1712" s="38"/>
      <c r="D1712" s="38"/>
      <c r="E1712" s="40"/>
      <c r="F1712" s="40"/>
    </row>
    <row r="1713" spans="2:6">
      <c r="B1713" s="37"/>
      <c r="C1713" s="38"/>
      <c r="D1713" s="38"/>
      <c r="E1713" s="40"/>
      <c r="F1713" s="40"/>
    </row>
    <row r="1714" spans="2:6">
      <c r="B1714" s="37"/>
      <c r="C1714" s="42"/>
      <c r="D1714" s="42"/>
      <c r="E1714" s="40"/>
      <c r="F1714" s="40"/>
    </row>
    <row r="1715" spans="2:6">
      <c r="B1715" s="37"/>
      <c r="C1715" s="43"/>
      <c r="D1715" s="43"/>
      <c r="E1715" s="40"/>
      <c r="F1715" s="40"/>
    </row>
    <row r="1716" spans="2:6">
      <c r="B1716" s="37"/>
      <c r="C1716" s="38"/>
      <c r="D1716" s="38"/>
      <c r="E1716" s="40"/>
      <c r="F1716" s="40"/>
    </row>
    <row r="1717" spans="2:6">
      <c r="B1717" s="37"/>
      <c r="C1717" s="41"/>
      <c r="D1717" s="41"/>
      <c r="E1717" s="40"/>
      <c r="F1717" s="40"/>
    </row>
    <row r="1718" spans="2:6">
      <c r="B1718" s="37"/>
      <c r="C1718" s="41"/>
      <c r="D1718" s="41"/>
      <c r="E1718" s="40"/>
      <c r="F1718" s="40"/>
    </row>
    <row r="1719" spans="2:6">
      <c r="B1719" s="37"/>
      <c r="C1719" s="38"/>
      <c r="D1719" s="38"/>
      <c r="E1719" s="40"/>
      <c r="F1719" s="40"/>
    </row>
    <row r="1720" spans="2:6">
      <c r="B1720" s="37"/>
      <c r="C1720" s="38"/>
      <c r="D1720" s="38"/>
      <c r="E1720" s="40"/>
      <c r="F1720" s="40"/>
    </row>
    <row r="1721" spans="2:6">
      <c r="B1721" s="37"/>
      <c r="C1721" s="42"/>
      <c r="D1721" s="42"/>
      <c r="E1721" s="40"/>
      <c r="F1721" s="40"/>
    </row>
    <row r="1722" spans="2:6">
      <c r="B1722" s="37"/>
      <c r="C1722" s="43"/>
      <c r="D1722" s="43"/>
      <c r="E1722" s="40"/>
      <c r="F1722" s="40"/>
    </row>
    <row r="1723" spans="2:6">
      <c r="B1723" s="37"/>
      <c r="C1723" s="38"/>
      <c r="D1723" s="38"/>
      <c r="E1723" s="40"/>
      <c r="F1723" s="40"/>
    </row>
    <row r="1724" spans="2:6">
      <c r="B1724" s="37"/>
      <c r="C1724" s="38"/>
      <c r="D1724" s="38"/>
      <c r="E1724" s="40"/>
      <c r="F1724" s="40"/>
    </row>
    <row r="1725" spans="2:6">
      <c r="B1725" s="37"/>
      <c r="C1725" s="41"/>
      <c r="D1725" s="41"/>
      <c r="E1725" s="40"/>
      <c r="F1725" s="40"/>
    </row>
    <row r="1726" spans="2:6">
      <c r="B1726" s="37"/>
      <c r="C1726" s="38"/>
      <c r="D1726" s="38"/>
      <c r="E1726" s="40"/>
      <c r="F1726" s="40"/>
    </row>
    <row r="1727" spans="2:6">
      <c r="B1727" s="37"/>
      <c r="C1727" s="38"/>
      <c r="D1727" s="38"/>
      <c r="E1727" s="40"/>
      <c r="F1727" s="40"/>
    </row>
    <row r="1728" spans="2:6">
      <c r="B1728" s="37"/>
      <c r="C1728" s="38"/>
      <c r="D1728" s="38"/>
      <c r="E1728" s="40"/>
      <c r="F1728" s="40"/>
    </row>
    <row r="1729" spans="2:6">
      <c r="B1729" s="37"/>
      <c r="C1729" s="38"/>
      <c r="D1729" s="38"/>
      <c r="E1729" s="40"/>
      <c r="F1729" s="40"/>
    </row>
    <row r="1730" spans="2:6">
      <c r="B1730" s="37"/>
      <c r="C1730" s="42"/>
      <c r="D1730" s="42"/>
      <c r="E1730" s="40"/>
      <c r="F1730" s="40"/>
    </row>
    <row r="1731" spans="2:6">
      <c r="B1731" s="37"/>
      <c r="C1731" s="43"/>
      <c r="D1731" s="43"/>
      <c r="E1731" s="40"/>
      <c r="F1731" s="40"/>
    </row>
    <row r="1732" spans="2:6">
      <c r="B1732" s="37"/>
      <c r="C1732" s="38"/>
      <c r="D1732" s="38"/>
      <c r="E1732" s="40"/>
      <c r="F1732" s="40"/>
    </row>
    <row r="1733" spans="2:6">
      <c r="B1733" s="37"/>
      <c r="C1733" s="38"/>
      <c r="D1733" s="38"/>
      <c r="E1733" s="40"/>
      <c r="F1733" s="40"/>
    </row>
    <row r="1734" spans="2:6">
      <c r="B1734" s="37"/>
      <c r="C1734" s="38"/>
      <c r="D1734" s="38"/>
      <c r="E1734" s="40"/>
      <c r="F1734" s="40"/>
    </row>
    <row r="1735" spans="2:6">
      <c r="B1735" s="37"/>
      <c r="C1735" s="38"/>
      <c r="D1735" s="38"/>
      <c r="E1735" s="40"/>
      <c r="F1735" s="40"/>
    </row>
    <row r="1736" spans="2:6">
      <c r="B1736" s="37"/>
      <c r="C1736" s="38"/>
      <c r="D1736" s="38"/>
      <c r="E1736" s="40"/>
      <c r="F1736" s="40"/>
    </row>
    <row r="1737" spans="2:6">
      <c r="B1737" s="37"/>
      <c r="C1737" s="41"/>
      <c r="D1737" s="41"/>
      <c r="E1737" s="40"/>
      <c r="F1737" s="40"/>
    </row>
    <row r="1738" spans="2:6">
      <c r="B1738" s="37"/>
      <c r="C1738" s="38"/>
      <c r="D1738" s="38"/>
      <c r="E1738" s="40"/>
      <c r="F1738" s="40"/>
    </row>
    <row r="1739" spans="2:6">
      <c r="B1739" s="37"/>
      <c r="C1739" s="38"/>
      <c r="D1739" s="38"/>
      <c r="E1739" s="40"/>
      <c r="F1739" s="40"/>
    </row>
    <row r="1740" spans="2:6">
      <c r="B1740" s="37"/>
      <c r="C1740" s="42"/>
      <c r="D1740" s="42"/>
      <c r="E1740" s="40"/>
      <c r="F1740" s="40"/>
    </row>
    <row r="1741" spans="2:6">
      <c r="B1741" s="37"/>
      <c r="C1741" s="43"/>
      <c r="D1741" s="43"/>
      <c r="E1741" s="40"/>
      <c r="F1741" s="40"/>
    </row>
    <row r="1742" spans="2:6">
      <c r="B1742" s="37"/>
      <c r="C1742" s="38"/>
      <c r="D1742" s="38"/>
      <c r="E1742" s="40"/>
      <c r="F1742" s="40"/>
    </row>
    <row r="1743" spans="2:6">
      <c r="B1743" s="37"/>
      <c r="C1743" s="38"/>
      <c r="D1743" s="38"/>
      <c r="E1743" s="40"/>
      <c r="F1743" s="40"/>
    </row>
    <row r="1744" spans="2:6">
      <c r="B1744" s="37"/>
      <c r="C1744" s="38"/>
      <c r="D1744" s="38"/>
      <c r="E1744" s="40"/>
      <c r="F1744" s="40"/>
    </row>
    <row r="1745" spans="2:6">
      <c r="B1745" s="37"/>
      <c r="C1745" s="41"/>
      <c r="D1745" s="41"/>
      <c r="E1745" s="40"/>
      <c r="F1745" s="40"/>
    </row>
    <row r="1746" spans="2:6">
      <c r="B1746" s="37"/>
      <c r="C1746" s="38"/>
      <c r="D1746" s="38"/>
      <c r="E1746" s="40"/>
      <c r="F1746" s="40"/>
    </row>
    <row r="1747" spans="2:6">
      <c r="B1747" s="37"/>
      <c r="C1747" s="38"/>
      <c r="D1747" s="38"/>
      <c r="E1747" s="40"/>
      <c r="F1747" s="40"/>
    </row>
    <row r="1748" spans="2:6">
      <c r="B1748" s="37"/>
      <c r="C1748" s="42"/>
      <c r="D1748" s="42"/>
      <c r="E1748" s="40"/>
      <c r="F1748" s="40"/>
    </row>
    <row r="1749" spans="2:6">
      <c r="B1749" s="37"/>
      <c r="C1749" s="47"/>
      <c r="D1749" s="47"/>
      <c r="E1749" s="40"/>
      <c r="F1749" s="40"/>
    </row>
    <row r="1750" spans="2:6">
      <c r="B1750" s="37"/>
      <c r="C1750" s="38"/>
      <c r="D1750" s="38"/>
      <c r="E1750" s="40"/>
      <c r="F1750" s="40"/>
    </row>
    <row r="1751" spans="2:6">
      <c r="B1751" s="37"/>
      <c r="C1751" s="38"/>
      <c r="D1751" s="38"/>
      <c r="E1751" s="40"/>
      <c r="F1751" s="40"/>
    </row>
    <row r="1752" spans="2:6">
      <c r="B1752" s="37"/>
      <c r="C1752" s="38"/>
      <c r="D1752" s="38"/>
      <c r="E1752" s="40"/>
      <c r="F1752" s="40"/>
    </row>
    <row r="1753" spans="2:6">
      <c r="B1753" s="37"/>
      <c r="C1753" s="38"/>
      <c r="D1753" s="38"/>
      <c r="E1753" s="40"/>
      <c r="F1753" s="40"/>
    </row>
    <row r="1754" spans="2:6">
      <c r="B1754" s="37"/>
      <c r="C1754" s="38"/>
      <c r="D1754" s="38"/>
      <c r="E1754" s="40"/>
      <c r="F1754" s="40"/>
    </row>
    <row r="1755" spans="2:6">
      <c r="B1755" s="37"/>
      <c r="C1755" s="41"/>
      <c r="D1755" s="41"/>
      <c r="E1755" s="40"/>
      <c r="F1755" s="40"/>
    </row>
    <row r="1756" spans="2:6">
      <c r="B1756" s="37"/>
      <c r="C1756" s="41"/>
      <c r="D1756" s="41"/>
      <c r="E1756" s="40"/>
      <c r="F1756" s="40"/>
    </row>
    <row r="1757" spans="2:6">
      <c r="B1757" s="37"/>
      <c r="C1757" s="41"/>
      <c r="D1757" s="41"/>
      <c r="E1757" s="40"/>
      <c r="F1757" s="40"/>
    </row>
    <row r="1758" spans="2:6">
      <c r="B1758" s="37"/>
      <c r="C1758" s="41"/>
      <c r="D1758" s="41"/>
      <c r="E1758" s="40"/>
      <c r="F1758" s="40"/>
    </row>
    <row r="1759" spans="2:6">
      <c r="B1759" s="37"/>
      <c r="C1759" s="41"/>
      <c r="D1759" s="41"/>
      <c r="E1759" s="40"/>
      <c r="F1759" s="40"/>
    </row>
    <row r="1760" spans="2:6">
      <c r="B1760" s="37"/>
      <c r="C1760" s="41"/>
      <c r="D1760" s="41"/>
      <c r="E1760" s="40"/>
      <c r="F1760" s="40"/>
    </row>
    <row r="1761" spans="2:6">
      <c r="B1761" s="37"/>
      <c r="C1761" s="38"/>
      <c r="D1761" s="38"/>
      <c r="E1761" s="40"/>
      <c r="F1761" s="40"/>
    </row>
    <row r="1762" spans="2:6">
      <c r="B1762" s="37"/>
      <c r="C1762" s="38"/>
      <c r="D1762" s="38"/>
      <c r="E1762" s="40"/>
      <c r="F1762" s="40"/>
    </row>
    <row r="1763" spans="2:6">
      <c r="B1763" s="37"/>
      <c r="C1763" s="42"/>
      <c r="D1763" s="42"/>
      <c r="E1763" s="40"/>
      <c r="F1763" s="40"/>
    </row>
    <row r="1764" spans="2:6">
      <c r="B1764" s="37"/>
      <c r="C1764" s="43"/>
      <c r="D1764" s="43"/>
      <c r="E1764" s="40"/>
      <c r="F1764" s="40"/>
    </row>
    <row r="1765" spans="2:6">
      <c r="B1765" s="37"/>
      <c r="C1765" s="38"/>
      <c r="D1765" s="38"/>
      <c r="E1765" s="40"/>
      <c r="F1765" s="40"/>
    </row>
    <row r="1766" spans="2:6">
      <c r="B1766" s="37"/>
      <c r="C1766" s="41"/>
      <c r="D1766" s="41"/>
      <c r="E1766" s="40"/>
      <c r="F1766" s="40"/>
    </row>
    <row r="1767" spans="2:6">
      <c r="B1767" s="37"/>
      <c r="C1767" s="41"/>
      <c r="D1767" s="41"/>
      <c r="E1767" s="40"/>
      <c r="F1767" s="40"/>
    </row>
    <row r="1768" spans="2:6">
      <c r="B1768" s="37"/>
      <c r="C1768" s="38"/>
      <c r="D1768" s="38"/>
      <c r="E1768" s="40"/>
      <c r="F1768" s="40"/>
    </row>
    <row r="1769" spans="2:6">
      <c r="B1769" s="37"/>
      <c r="C1769" s="38"/>
      <c r="D1769" s="38"/>
      <c r="E1769" s="40"/>
      <c r="F1769" s="40"/>
    </row>
    <row r="1770" spans="2:6">
      <c r="B1770" s="37"/>
      <c r="C1770" s="42"/>
      <c r="D1770" s="42"/>
      <c r="E1770" s="40"/>
      <c r="F1770" s="40"/>
    </row>
    <row r="1771" spans="2:6">
      <c r="B1771" s="37"/>
      <c r="C1771" s="43"/>
      <c r="D1771" s="43"/>
      <c r="E1771" s="40"/>
      <c r="F1771" s="40"/>
    </row>
    <row r="1772" spans="2:6">
      <c r="B1772" s="37"/>
      <c r="C1772" s="38"/>
      <c r="D1772" s="38"/>
      <c r="E1772" s="40"/>
      <c r="F1772" s="40"/>
    </row>
    <row r="1773" spans="2:6">
      <c r="B1773" s="37"/>
      <c r="C1773" s="38"/>
      <c r="D1773" s="38"/>
      <c r="E1773" s="40"/>
      <c r="F1773" s="40"/>
    </row>
    <row r="1774" spans="2:6">
      <c r="B1774" s="37"/>
      <c r="C1774" s="41"/>
      <c r="D1774" s="41"/>
      <c r="E1774" s="40"/>
      <c r="F1774" s="40"/>
    </row>
    <row r="1775" spans="2:6">
      <c r="B1775" s="37"/>
      <c r="C1775" s="38"/>
      <c r="D1775" s="38"/>
      <c r="E1775" s="40"/>
      <c r="F1775" s="40"/>
    </row>
    <row r="1776" spans="2:6">
      <c r="B1776" s="37"/>
      <c r="C1776" s="38"/>
      <c r="D1776" s="38"/>
      <c r="E1776" s="40"/>
      <c r="F1776" s="40"/>
    </row>
    <row r="1777" spans="2:6">
      <c r="B1777" s="37"/>
      <c r="C1777" s="38"/>
      <c r="D1777" s="38"/>
      <c r="E1777" s="40"/>
      <c r="F1777" s="40"/>
    </row>
    <row r="1778" spans="2:6">
      <c r="B1778" s="37"/>
      <c r="C1778" s="38"/>
      <c r="D1778" s="38"/>
      <c r="E1778" s="40"/>
      <c r="F1778" s="40"/>
    </row>
    <row r="1779" spans="2:6">
      <c r="B1779" s="37"/>
      <c r="C1779" s="42"/>
      <c r="D1779" s="42"/>
      <c r="E1779" s="40"/>
      <c r="F1779" s="40"/>
    </row>
    <row r="1780" spans="2:6">
      <c r="B1780" s="37"/>
      <c r="C1780" s="43"/>
      <c r="D1780" s="43"/>
      <c r="E1780" s="40"/>
      <c r="F1780" s="40"/>
    </row>
    <row r="1781" spans="2:6">
      <c r="B1781" s="37"/>
      <c r="C1781" s="38"/>
      <c r="D1781" s="38"/>
      <c r="E1781" s="40"/>
      <c r="F1781" s="40"/>
    </row>
    <row r="1782" spans="2:6">
      <c r="B1782" s="37"/>
      <c r="C1782" s="38"/>
      <c r="D1782" s="38"/>
      <c r="E1782" s="40"/>
      <c r="F1782" s="40"/>
    </row>
    <row r="1783" spans="2:6">
      <c r="B1783" s="37"/>
      <c r="C1783" s="38"/>
      <c r="D1783" s="38"/>
      <c r="E1783" s="40"/>
      <c r="F1783" s="40"/>
    </row>
    <row r="1784" spans="2:6">
      <c r="B1784" s="37"/>
      <c r="C1784" s="38"/>
      <c r="D1784" s="38"/>
      <c r="E1784" s="40"/>
      <c r="F1784" s="40"/>
    </row>
    <row r="1785" spans="2:6">
      <c r="B1785" s="37"/>
      <c r="C1785" s="38"/>
      <c r="D1785" s="38"/>
      <c r="E1785" s="40"/>
      <c r="F1785" s="40"/>
    </row>
    <row r="1786" spans="2:6">
      <c r="B1786" s="37"/>
      <c r="C1786" s="41"/>
      <c r="D1786" s="41"/>
      <c r="E1786" s="40"/>
      <c r="F1786" s="40"/>
    </row>
    <row r="1787" spans="2:6">
      <c r="B1787" s="37"/>
      <c r="C1787" s="38"/>
      <c r="D1787" s="38"/>
      <c r="E1787" s="40"/>
      <c r="F1787" s="40"/>
    </row>
    <row r="1788" spans="2:6">
      <c r="B1788" s="37"/>
      <c r="C1788" s="38"/>
      <c r="D1788" s="38"/>
      <c r="E1788" s="40"/>
      <c r="F1788" s="40"/>
    </row>
    <row r="1789" spans="2:6">
      <c r="B1789" s="37"/>
      <c r="C1789" s="42"/>
      <c r="D1789" s="42"/>
      <c r="E1789" s="40"/>
      <c r="F1789" s="40"/>
    </row>
    <row r="1790" spans="2:6">
      <c r="B1790" s="37"/>
      <c r="C1790" s="43"/>
      <c r="D1790" s="43"/>
      <c r="E1790" s="40"/>
      <c r="F1790" s="40"/>
    </row>
    <row r="1791" spans="2:6">
      <c r="B1791" s="37"/>
      <c r="C1791" s="38"/>
      <c r="D1791" s="38"/>
      <c r="E1791" s="40"/>
      <c r="F1791" s="40"/>
    </row>
    <row r="1792" spans="2:6">
      <c r="B1792" s="37"/>
      <c r="C1792" s="38"/>
      <c r="D1792" s="38"/>
      <c r="E1792" s="40"/>
      <c r="F1792" s="40"/>
    </row>
    <row r="1793" spans="2:6">
      <c r="B1793" s="37"/>
      <c r="C1793" s="38"/>
      <c r="D1793" s="38"/>
      <c r="E1793" s="40"/>
      <c r="F1793" s="40"/>
    </row>
    <row r="1794" spans="2:6">
      <c r="B1794" s="37"/>
      <c r="C1794" s="41"/>
      <c r="D1794" s="41"/>
      <c r="E1794" s="40"/>
      <c r="F1794" s="40"/>
    </row>
    <row r="1795" spans="2:6">
      <c r="B1795" s="37"/>
      <c r="C1795" s="38"/>
      <c r="D1795" s="38"/>
      <c r="E1795" s="40"/>
      <c r="F1795" s="40"/>
    </row>
    <row r="1796" spans="2:6">
      <c r="B1796" s="37"/>
      <c r="C1796" s="38"/>
      <c r="D1796" s="38"/>
      <c r="E1796" s="40"/>
      <c r="F1796" s="40"/>
    </row>
    <row r="1797" spans="2:6">
      <c r="B1797" s="37"/>
      <c r="C1797" s="42"/>
      <c r="D1797" s="42"/>
      <c r="E1797" s="40"/>
      <c r="F1797" s="40"/>
    </row>
    <row r="1798" spans="2:6">
      <c r="B1798" s="37"/>
      <c r="C1798" s="47"/>
      <c r="D1798" s="47"/>
      <c r="E1798" s="40"/>
      <c r="F1798" s="40"/>
    </row>
    <row r="1799" spans="2:6">
      <c r="B1799" s="37"/>
      <c r="C1799" s="38"/>
      <c r="D1799" s="38"/>
      <c r="E1799" s="40"/>
      <c r="F1799" s="40"/>
    </row>
    <row r="1800" spans="2:6">
      <c r="B1800" s="37"/>
      <c r="C1800" s="38"/>
      <c r="D1800" s="38"/>
      <c r="E1800" s="40"/>
      <c r="F1800" s="40"/>
    </row>
    <row r="1801" spans="2:6">
      <c r="B1801" s="37"/>
      <c r="C1801" s="38"/>
      <c r="D1801" s="38"/>
      <c r="E1801" s="40"/>
      <c r="F1801" s="40"/>
    </row>
    <row r="1802" spans="2:6">
      <c r="B1802" s="37"/>
      <c r="C1802" s="38"/>
      <c r="D1802" s="38"/>
      <c r="E1802" s="40"/>
      <c r="F1802" s="40"/>
    </row>
    <row r="1803" spans="2:6">
      <c r="B1803" s="37"/>
      <c r="C1803" s="38"/>
      <c r="D1803" s="38"/>
      <c r="E1803" s="40"/>
      <c r="F1803" s="40"/>
    </row>
    <row r="1804" spans="2:6">
      <c r="B1804" s="37"/>
      <c r="C1804" s="38"/>
      <c r="D1804" s="38"/>
      <c r="E1804" s="40"/>
      <c r="F1804" s="40"/>
    </row>
    <row r="1805" spans="2:6">
      <c r="B1805" s="37"/>
      <c r="C1805" s="41"/>
      <c r="D1805" s="41"/>
      <c r="E1805" s="40"/>
      <c r="F1805" s="40"/>
    </row>
    <row r="1806" spans="2:6">
      <c r="B1806" s="37"/>
      <c r="C1806" s="41"/>
      <c r="D1806" s="41"/>
      <c r="E1806" s="40"/>
      <c r="F1806" s="40"/>
    </row>
    <row r="1807" spans="2:6">
      <c r="B1807" s="37"/>
      <c r="C1807" s="41"/>
      <c r="D1807" s="41"/>
      <c r="E1807" s="40"/>
      <c r="F1807" s="40"/>
    </row>
    <row r="1808" spans="2:6">
      <c r="B1808" s="37"/>
      <c r="C1808" s="41"/>
      <c r="D1808" s="41"/>
      <c r="E1808" s="40"/>
      <c r="F1808" s="40"/>
    </row>
    <row r="1809" spans="2:6">
      <c r="B1809" s="37"/>
      <c r="C1809" s="41"/>
      <c r="D1809" s="41"/>
      <c r="E1809" s="40"/>
      <c r="F1809" s="40"/>
    </row>
    <row r="1810" spans="2:6">
      <c r="B1810" s="37"/>
      <c r="C1810" s="41"/>
      <c r="D1810" s="41"/>
      <c r="E1810" s="40"/>
      <c r="F1810" s="40"/>
    </row>
    <row r="1811" spans="2:6">
      <c r="B1811" s="37"/>
      <c r="C1811" s="41"/>
      <c r="D1811" s="41"/>
      <c r="E1811" s="40"/>
      <c r="F1811" s="40"/>
    </row>
    <row r="1812" spans="2:6">
      <c r="B1812" s="37"/>
      <c r="C1812" s="38"/>
      <c r="D1812" s="38"/>
      <c r="E1812" s="40"/>
      <c r="F1812" s="40"/>
    </row>
    <row r="1813" spans="2:6">
      <c r="B1813" s="37"/>
      <c r="C1813" s="38"/>
      <c r="D1813" s="38"/>
      <c r="E1813" s="40"/>
      <c r="F1813" s="40"/>
    </row>
    <row r="1814" spans="2:6">
      <c r="B1814" s="37"/>
      <c r="C1814" s="42"/>
      <c r="D1814" s="42"/>
      <c r="E1814" s="40"/>
      <c r="F1814" s="40"/>
    </row>
    <row r="1815" spans="2:6">
      <c r="B1815" s="37"/>
      <c r="C1815" s="43"/>
      <c r="D1815" s="43"/>
      <c r="E1815" s="40"/>
      <c r="F1815" s="40"/>
    </row>
    <row r="1816" spans="2:6">
      <c r="B1816" s="37"/>
      <c r="C1816" s="38"/>
      <c r="D1816" s="38"/>
      <c r="E1816" s="40"/>
      <c r="F1816" s="40"/>
    </row>
    <row r="1817" spans="2:6">
      <c r="B1817" s="37"/>
      <c r="C1817" s="41"/>
      <c r="D1817" s="41"/>
      <c r="E1817" s="40"/>
      <c r="F1817" s="40"/>
    </row>
    <row r="1818" spans="2:6">
      <c r="B1818" s="37"/>
      <c r="C1818" s="41"/>
      <c r="D1818" s="41"/>
      <c r="E1818" s="40"/>
      <c r="F1818" s="40"/>
    </row>
    <row r="1819" spans="2:6">
      <c r="B1819" s="37"/>
      <c r="C1819" s="38"/>
      <c r="D1819" s="38"/>
      <c r="E1819" s="40"/>
      <c r="F1819" s="40"/>
    </row>
    <row r="1820" spans="2:6">
      <c r="B1820" s="37"/>
      <c r="C1820" s="38"/>
      <c r="D1820" s="38"/>
      <c r="E1820" s="40"/>
      <c r="F1820" s="40"/>
    </row>
    <row r="1821" spans="2:6">
      <c r="B1821" s="37"/>
      <c r="C1821" s="42"/>
      <c r="D1821" s="42"/>
      <c r="E1821" s="40"/>
      <c r="F1821" s="40"/>
    </row>
    <row r="1822" spans="2:6">
      <c r="B1822" s="37"/>
      <c r="C1822" s="43"/>
      <c r="D1822" s="43"/>
      <c r="E1822" s="40"/>
      <c r="F1822" s="40"/>
    </row>
    <row r="1823" spans="2:6">
      <c r="B1823" s="37"/>
      <c r="C1823" s="38"/>
      <c r="D1823" s="38"/>
      <c r="E1823" s="40"/>
      <c r="F1823" s="40"/>
    </row>
    <row r="1824" spans="2:6">
      <c r="B1824" s="37"/>
      <c r="C1824" s="38"/>
      <c r="D1824" s="38"/>
      <c r="E1824" s="40"/>
      <c r="F1824" s="40"/>
    </row>
    <row r="1825" spans="2:6">
      <c r="B1825" s="37"/>
      <c r="C1825" s="38"/>
      <c r="D1825" s="38"/>
      <c r="E1825" s="40"/>
      <c r="F1825" s="40"/>
    </row>
    <row r="1826" spans="2:6">
      <c r="B1826" s="37"/>
      <c r="C1826" s="41"/>
      <c r="D1826" s="41"/>
      <c r="E1826" s="40"/>
      <c r="F1826" s="40"/>
    </row>
    <row r="1827" spans="2:6">
      <c r="B1827" s="37"/>
      <c r="C1827" s="38"/>
      <c r="D1827" s="38"/>
      <c r="E1827" s="40"/>
      <c r="F1827" s="40"/>
    </row>
    <row r="1828" spans="2:6">
      <c r="B1828" s="37"/>
      <c r="C1828" s="38"/>
      <c r="D1828" s="38"/>
      <c r="E1828" s="40"/>
      <c r="F1828" s="40"/>
    </row>
    <row r="1829" spans="2:6">
      <c r="B1829" s="37"/>
      <c r="C1829" s="38"/>
      <c r="D1829" s="38"/>
      <c r="E1829" s="40"/>
      <c r="F1829" s="40"/>
    </row>
    <row r="1830" spans="2:6">
      <c r="B1830" s="37"/>
      <c r="C1830" s="38"/>
      <c r="D1830" s="38"/>
      <c r="E1830" s="40"/>
      <c r="F1830" s="40"/>
    </row>
    <row r="1831" spans="2:6">
      <c r="B1831" s="37"/>
      <c r="C1831" s="38"/>
      <c r="D1831" s="38"/>
      <c r="E1831" s="40"/>
      <c r="F1831" s="40"/>
    </row>
    <row r="1832" spans="2:6">
      <c r="B1832" s="37"/>
      <c r="C1832" s="38"/>
      <c r="D1832" s="38"/>
      <c r="E1832" s="40"/>
      <c r="F1832" s="40"/>
    </row>
    <row r="1833" spans="2:6">
      <c r="B1833" s="37"/>
      <c r="C1833" s="42"/>
      <c r="D1833" s="42"/>
      <c r="E1833" s="40"/>
      <c r="F1833" s="40"/>
    </row>
    <row r="1834" spans="2:6">
      <c r="B1834" s="37"/>
      <c r="C1834" s="43"/>
      <c r="D1834" s="43"/>
      <c r="E1834" s="40"/>
      <c r="F1834" s="40"/>
    </row>
    <row r="1835" spans="2:6">
      <c r="B1835" s="37"/>
      <c r="C1835" s="38"/>
      <c r="D1835" s="38"/>
      <c r="E1835" s="40"/>
      <c r="F1835" s="40"/>
    </row>
    <row r="1836" spans="2:6">
      <c r="B1836" s="37"/>
      <c r="C1836" s="38"/>
      <c r="D1836" s="38"/>
      <c r="E1836" s="40"/>
      <c r="F1836" s="40"/>
    </row>
    <row r="1837" spans="2:6">
      <c r="B1837" s="37"/>
      <c r="C1837" s="38"/>
      <c r="D1837" s="38"/>
      <c r="E1837" s="40"/>
      <c r="F1837" s="40"/>
    </row>
    <row r="1838" spans="2:6">
      <c r="B1838" s="37"/>
      <c r="C1838" s="38"/>
      <c r="D1838" s="38"/>
      <c r="E1838" s="40"/>
      <c r="F1838" s="40"/>
    </row>
    <row r="1839" spans="2:6">
      <c r="B1839" s="37"/>
      <c r="C1839" s="38"/>
      <c r="D1839" s="38"/>
      <c r="E1839" s="40"/>
      <c r="F1839" s="40"/>
    </row>
    <row r="1840" spans="2:6">
      <c r="B1840" s="37"/>
      <c r="C1840" s="41"/>
      <c r="D1840" s="41"/>
      <c r="E1840" s="40"/>
      <c r="F1840" s="40"/>
    </row>
    <row r="1841" spans="2:6">
      <c r="B1841" s="37"/>
      <c r="C1841" s="38"/>
      <c r="D1841" s="38"/>
      <c r="E1841" s="40"/>
      <c r="F1841" s="40"/>
    </row>
    <row r="1842" spans="2:6">
      <c r="B1842" s="37"/>
      <c r="C1842" s="38"/>
      <c r="D1842" s="38"/>
      <c r="E1842" s="40"/>
      <c r="F1842" s="40"/>
    </row>
    <row r="1843" spans="2:6">
      <c r="B1843" s="37"/>
      <c r="C1843" s="42"/>
      <c r="D1843" s="42"/>
      <c r="E1843" s="40"/>
      <c r="F1843" s="40"/>
    </row>
    <row r="1844" spans="2:6">
      <c r="B1844" s="37"/>
      <c r="C1844" s="43"/>
      <c r="D1844" s="43"/>
      <c r="E1844" s="40"/>
      <c r="F1844" s="40"/>
    </row>
    <row r="1845" spans="2:6">
      <c r="B1845" s="37"/>
      <c r="C1845" s="38"/>
      <c r="D1845" s="38"/>
      <c r="E1845" s="40"/>
      <c r="F1845" s="40"/>
    </row>
    <row r="1846" spans="2:6">
      <c r="B1846" s="37"/>
      <c r="C1846" s="38"/>
      <c r="D1846" s="38"/>
      <c r="E1846" s="40"/>
      <c r="F1846" s="40"/>
    </row>
    <row r="1847" spans="2:6">
      <c r="B1847" s="37"/>
      <c r="C1847" s="38"/>
      <c r="D1847" s="38"/>
      <c r="E1847" s="40"/>
      <c r="F1847" s="40"/>
    </row>
    <row r="1848" spans="2:6">
      <c r="B1848" s="37"/>
      <c r="C1848" s="41"/>
      <c r="D1848" s="41"/>
      <c r="E1848" s="40"/>
      <c r="F1848" s="40"/>
    </row>
    <row r="1849" spans="2:6">
      <c r="B1849" s="37"/>
      <c r="C1849" s="38"/>
      <c r="D1849" s="38"/>
      <c r="E1849" s="40"/>
      <c r="F1849" s="40"/>
    </row>
    <row r="1850" spans="2:6">
      <c r="B1850" s="37"/>
      <c r="C1850" s="38"/>
      <c r="D1850" s="38"/>
      <c r="E1850" s="40"/>
      <c r="F1850" s="40"/>
    </row>
    <row r="1851" spans="2:6">
      <c r="B1851" s="37"/>
      <c r="C1851" s="42"/>
      <c r="D1851" s="42"/>
      <c r="E1851" s="40"/>
      <c r="F1851" s="40"/>
    </row>
    <row r="1852" spans="2:6">
      <c r="B1852" s="37"/>
      <c r="C1852" s="47"/>
      <c r="D1852" s="47"/>
      <c r="E1852" s="40"/>
      <c r="F1852" s="40"/>
    </row>
    <row r="1853" spans="2:6">
      <c r="B1853" s="37"/>
      <c r="C1853" s="38"/>
      <c r="D1853" s="38"/>
      <c r="E1853" s="40"/>
      <c r="F1853" s="40"/>
    </row>
    <row r="1854" spans="2:6">
      <c r="B1854" s="37"/>
      <c r="C1854" s="38"/>
      <c r="D1854" s="38"/>
      <c r="E1854" s="40"/>
      <c r="F1854" s="40"/>
    </row>
    <row r="1855" spans="2:6">
      <c r="B1855" s="37"/>
      <c r="C1855" s="38"/>
      <c r="D1855" s="38"/>
      <c r="E1855" s="40"/>
      <c r="F1855" s="40"/>
    </row>
    <row r="1856" spans="2:6">
      <c r="B1856" s="37"/>
      <c r="C1856" s="38"/>
      <c r="D1856" s="38"/>
      <c r="E1856" s="40"/>
      <c r="F1856" s="40"/>
    </row>
    <row r="1857" spans="2:6">
      <c r="B1857" s="37"/>
      <c r="C1857" s="38"/>
      <c r="D1857" s="38"/>
      <c r="E1857" s="40"/>
      <c r="F1857" s="40"/>
    </row>
    <row r="1858" spans="2:6">
      <c r="B1858" s="37"/>
      <c r="C1858" s="38"/>
      <c r="D1858" s="38"/>
      <c r="E1858" s="40"/>
      <c r="F1858" s="40"/>
    </row>
    <row r="1859" spans="2:6">
      <c r="B1859" s="37"/>
      <c r="C1859" s="41"/>
      <c r="D1859" s="41"/>
      <c r="E1859" s="40"/>
      <c r="F1859" s="40"/>
    </row>
    <row r="1860" spans="2:6">
      <c r="B1860" s="37"/>
      <c r="C1860" s="41"/>
      <c r="D1860" s="41"/>
      <c r="E1860" s="40"/>
      <c r="F1860" s="40"/>
    </row>
    <row r="1861" spans="2:6">
      <c r="B1861" s="37"/>
      <c r="C1861" s="41"/>
      <c r="D1861" s="41"/>
      <c r="E1861" s="40"/>
      <c r="F1861" s="40"/>
    </row>
    <row r="1862" spans="2:6">
      <c r="B1862" s="37"/>
      <c r="C1862" s="41"/>
      <c r="D1862" s="41"/>
      <c r="E1862" s="40"/>
      <c r="F1862" s="40"/>
    </row>
    <row r="1863" spans="2:6">
      <c r="B1863" s="37"/>
      <c r="C1863" s="41"/>
      <c r="D1863" s="41"/>
      <c r="E1863" s="40"/>
      <c r="F1863" s="40"/>
    </row>
    <row r="1864" spans="2:6">
      <c r="B1864" s="37"/>
      <c r="C1864" s="41"/>
      <c r="D1864" s="41"/>
      <c r="E1864" s="40"/>
      <c r="F1864" s="40"/>
    </row>
    <row r="1865" spans="2:6">
      <c r="B1865" s="37"/>
      <c r="C1865" s="41"/>
      <c r="D1865" s="41"/>
      <c r="E1865" s="40"/>
      <c r="F1865" s="40"/>
    </row>
    <row r="1866" spans="2:6">
      <c r="B1866" s="37"/>
      <c r="C1866" s="38"/>
      <c r="D1866" s="38"/>
      <c r="E1866" s="40"/>
      <c r="F1866" s="40"/>
    </row>
    <row r="1867" spans="2:6">
      <c r="B1867" s="37"/>
      <c r="C1867" s="38"/>
      <c r="D1867" s="38"/>
      <c r="E1867" s="40"/>
      <c r="F1867" s="40"/>
    </row>
    <row r="1868" spans="2:6">
      <c r="B1868" s="37"/>
      <c r="C1868" s="42"/>
      <c r="D1868" s="42"/>
      <c r="E1868" s="40"/>
      <c r="F1868" s="40"/>
    </row>
    <row r="1869" spans="2:6">
      <c r="B1869" s="37"/>
      <c r="C1869" s="43"/>
      <c r="D1869" s="43"/>
      <c r="E1869" s="40"/>
      <c r="F1869" s="40"/>
    </row>
    <row r="1870" spans="2:6">
      <c r="B1870" s="37"/>
      <c r="C1870" s="38"/>
      <c r="D1870" s="38"/>
      <c r="E1870" s="40"/>
      <c r="F1870" s="40"/>
    </row>
    <row r="1871" spans="2:6">
      <c r="B1871" s="37"/>
      <c r="C1871" s="41"/>
      <c r="D1871" s="41"/>
      <c r="E1871" s="40"/>
      <c r="F1871" s="40"/>
    </row>
    <row r="1872" spans="2:6">
      <c r="B1872" s="37"/>
      <c r="C1872" s="41"/>
      <c r="D1872" s="41"/>
      <c r="E1872" s="40"/>
      <c r="F1872" s="40"/>
    </row>
    <row r="1873" spans="2:6">
      <c r="B1873" s="37"/>
      <c r="C1873" s="38"/>
      <c r="D1873" s="38"/>
      <c r="E1873" s="40"/>
      <c r="F1873" s="40"/>
    </row>
    <row r="1874" spans="2:6">
      <c r="B1874" s="37"/>
      <c r="C1874" s="38"/>
      <c r="D1874" s="38"/>
      <c r="E1874" s="40"/>
      <c r="F1874" s="40"/>
    </row>
    <row r="1875" spans="2:6">
      <c r="B1875" s="37"/>
      <c r="C1875" s="42"/>
      <c r="D1875" s="42"/>
      <c r="E1875" s="40"/>
      <c r="F1875" s="40"/>
    </row>
    <row r="1876" spans="2:6">
      <c r="B1876" s="37"/>
      <c r="C1876" s="43"/>
      <c r="D1876" s="43"/>
      <c r="E1876" s="40"/>
      <c r="F1876" s="40"/>
    </row>
    <row r="1877" spans="2:6">
      <c r="B1877" s="37"/>
      <c r="C1877" s="38"/>
      <c r="D1877" s="38"/>
      <c r="E1877" s="40"/>
      <c r="F1877" s="40"/>
    </row>
    <row r="1878" spans="2:6">
      <c r="B1878" s="37"/>
      <c r="C1878" s="38"/>
      <c r="D1878" s="38"/>
      <c r="E1878" s="40"/>
      <c r="F1878" s="40"/>
    </row>
    <row r="1879" spans="2:6">
      <c r="B1879" s="37"/>
      <c r="C1879" s="38"/>
      <c r="D1879" s="38"/>
      <c r="E1879" s="40"/>
      <c r="F1879" s="40"/>
    </row>
    <row r="1880" spans="2:6">
      <c r="B1880" s="37"/>
      <c r="C1880" s="41"/>
      <c r="D1880" s="41"/>
      <c r="E1880" s="40"/>
      <c r="F1880" s="40"/>
    </row>
    <row r="1881" spans="2:6">
      <c r="B1881" s="37"/>
      <c r="C1881" s="38"/>
      <c r="D1881" s="38"/>
      <c r="E1881" s="40"/>
      <c r="F1881" s="40"/>
    </row>
    <row r="1882" spans="2:6">
      <c r="B1882" s="37"/>
      <c r="C1882" s="38"/>
      <c r="D1882" s="38"/>
      <c r="E1882" s="40"/>
      <c r="F1882" s="40"/>
    </row>
    <row r="1883" spans="2:6">
      <c r="B1883" s="37"/>
      <c r="C1883" s="38"/>
      <c r="D1883" s="38"/>
      <c r="E1883" s="40"/>
      <c r="F1883" s="40"/>
    </row>
    <row r="1884" spans="2:6">
      <c r="B1884" s="37"/>
      <c r="C1884" s="38"/>
      <c r="D1884" s="38"/>
      <c r="E1884" s="40"/>
      <c r="F1884" s="40"/>
    </row>
    <row r="1885" spans="2:6">
      <c r="B1885" s="37"/>
      <c r="C1885" s="38"/>
      <c r="D1885" s="38"/>
      <c r="E1885" s="40"/>
      <c r="F1885" s="40"/>
    </row>
    <row r="1886" spans="2:6">
      <c r="B1886" s="37"/>
      <c r="C1886" s="38"/>
      <c r="D1886" s="38"/>
      <c r="E1886" s="40"/>
      <c r="F1886" s="40"/>
    </row>
    <row r="1887" spans="2:6">
      <c r="B1887" s="37"/>
      <c r="C1887" s="42"/>
      <c r="D1887" s="42"/>
      <c r="E1887" s="40"/>
      <c r="F1887" s="40"/>
    </row>
    <row r="1888" spans="2:6">
      <c r="B1888" s="37"/>
      <c r="C1888" s="43"/>
      <c r="D1888" s="43"/>
      <c r="E1888" s="40"/>
      <c r="F1888" s="40"/>
    </row>
    <row r="1889" spans="2:6">
      <c r="B1889" s="37"/>
      <c r="C1889" s="38"/>
      <c r="D1889" s="38"/>
      <c r="E1889" s="40"/>
      <c r="F1889" s="40"/>
    </row>
    <row r="1890" spans="2:6">
      <c r="B1890" s="37"/>
      <c r="C1890" s="38"/>
      <c r="D1890" s="38"/>
      <c r="E1890" s="40"/>
      <c r="F1890" s="40"/>
    </row>
    <row r="1891" spans="2:6">
      <c r="B1891" s="37"/>
      <c r="C1891" s="38"/>
      <c r="D1891" s="38"/>
      <c r="E1891" s="40"/>
      <c r="F1891" s="40"/>
    </row>
    <row r="1892" spans="2:6">
      <c r="B1892" s="37"/>
      <c r="C1892" s="38"/>
      <c r="D1892" s="38"/>
      <c r="E1892" s="40"/>
      <c r="F1892" s="40"/>
    </row>
    <row r="1893" spans="2:6">
      <c r="B1893" s="37"/>
      <c r="C1893" s="38"/>
      <c r="D1893" s="38"/>
      <c r="E1893" s="40"/>
      <c r="F1893" s="40"/>
    </row>
    <row r="1894" spans="2:6">
      <c r="B1894" s="37"/>
      <c r="C1894" s="38"/>
      <c r="D1894" s="38"/>
      <c r="E1894" s="40"/>
      <c r="F1894" s="40"/>
    </row>
    <row r="1895" spans="2:6">
      <c r="B1895" s="37"/>
      <c r="C1895" s="41"/>
      <c r="D1895" s="41"/>
      <c r="E1895" s="40"/>
      <c r="F1895" s="40"/>
    </row>
    <row r="1896" spans="2:6">
      <c r="B1896" s="37"/>
      <c r="C1896" s="38"/>
      <c r="D1896" s="38"/>
      <c r="E1896" s="40"/>
      <c r="F1896" s="40"/>
    </row>
    <row r="1897" spans="2:6">
      <c r="B1897" s="37"/>
      <c r="C1897" s="38"/>
      <c r="D1897" s="38"/>
      <c r="E1897" s="40"/>
      <c r="F1897" s="40"/>
    </row>
    <row r="1898" spans="2:6">
      <c r="B1898" s="37"/>
      <c r="C1898" s="42"/>
      <c r="D1898" s="42"/>
      <c r="E1898" s="40"/>
      <c r="F1898" s="40"/>
    </row>
    <row r="1899" spans="2:6">
      <c r="B1899" s="37"/>
      <c r="C1899" s="43"/>
      <c r="D1899" s="43"/>
      <c r="E1899" s="40"/>
      <c r="F1899" s="40"/>
    </row>
    <row r="1900" spans="2:6">
      <c r="B1900" s="37"/>
      <c r="C1900" s="38"/>
      <c r="D1900" s="38"/>
      <c r="E1900" s="40"/>
      <c r="F1900" s="40"/>
    </row>
    <row r="1901" spans="2:6">
      <c r="B1901" s="37"/>
      <c r="C1901" s="38"/>
      <c r="D1901" s="38"/>
      <c r="E1901" s="40"/>
      <c r="F1901" s="40"/>
    </row>
    <row r="1902" spans="2:6">
      <c r="B1902" s="37"/>
      <c r="C1902" s="38"/>
      <c r="D1902" s="38"/>
      <c r="E1902" s="40"/>
      <c r="F1902" s="40"/>
    </row>
    <row r="1903" spans="2:6">
      <c r="B1903" s="37"/>
      <c r="C1903" s="41"/>
      <c r="D1903" s="41"/>
      <c r="E1903" s="40"/>
      <c r="F1903" s="40"/>
    </row>
    <row r="1904" spans="2:6">
      <c r="B1904" s="37"/>
      <c r="C1904" s="38"/>
      <c r="D1904" s="38"/>
      <c r="E1904" s="40"/>
      <c r="F1904" s="40"/>
    </row>
    <row r="1905" spans="2:6">
      <c r="B1905" s="37"/>
      <c r="C1905" s="38"/>
      <c r="D1905" s="38"/>
      <c r="E1905" s="40"/>
      <c r="F1905" s="40"/>
    </row>
    <row r="1906" spans="2:6">
      <c r="B1906" s="37"/>
      <c r="C1906" s="42"/>
      <c r="D1906" s="42"/>
      <c r="E1906" s="40"/>
      <c r="F1906" s="40"/>
    </row>
    <row r="1907" spans="2:6">
      <c r="B1907" s="37"/>
      <c r="C1907" s="47"/>
      <c r="D1907" s="47"/>
      <c r="E1907" s="40"/>
      <c r="F1907" s="40"/>
    </row>
    <row r="1908" spans="2:6">
      <c r="B1908" s="37"/>
      <c r="C1908" s="38"/>
      <c r="D1908" s="38"/>
      <c r="E1908" s="40"/>
      <c r="F1908" s="40"/>
    </row>
    <row r="1909" spans="2:6">
      <c r="B1909" s="37"/>
      <c r="C1909" s="38"/>
      <c r="D1909" s="38"/>
      <c r="E1909" s="40"/>
      <c r="F1909" s="40"/>
    </row>
    <row r="1910" spans="2:6">
      <c r="B1910" s="37"/>
      <c r="C1910" s="38"/>
      <c r="D1910" s="38"/>
      <c r="E1910" s="40"/>
      <c r="F1910" s="40"/>
    </row>
    <row r="1911" spans="2:6">
      <c r="B1911" s="37"/>
      <c r="C1911" s="38"/>
      <c r="D1911" s="38"/>
      <c r="E1911" s="40"/>
      <c r="F1911" s="40"/>
    </row>
    <row r="1912" spans="2:6">
      <c r="B1912" s="37"/>
      <c r="C1912" s="38"/>
      <c r="D1912" s="38"/>
      <c r="E1912" s="40"/>
      <c r="F1912" s="40"/>
    </row>
    <row r="1913" spans="2:6">
      <c r="B1913" s="37"/>
      <c r="C1913" s="41"/>
      <c r="D1913" s="41"/>
      <c r="E1913" s="40"/>
      <c r="F1913" s="40"/>
    </row>
    <row r="1914" spans="2:6">
      <c r="B1914" s="37"/>
      <c r="C1914" s="41"/>
      <c r="D1914" s="41"/>
      <c r="E1914" s="40"/>
      <c r="F1914" s="40"/>
    </row>
    <row r="1915" spans="2:6">
      <c r="B1915" s="37"/>
      <c r="C1915" s="41"/>
      <c r="D1915" s="41"/>
      <c r="E1915" s="40"/>
      <c r="F1915" s="40"/>
    </row>
    <row r="1916" spans="2:6">
      <c r="B1916" s="37"/>
      <c r="C1916" s="41"/>
      <c r="D1916" s="41"/>
      <c r="E1916" s="40"/>
      <c r="F1916" s="40"/>
    </row>
    <row r="1917" spans="2:6">
      <c r="B1917" s="37"/>
      <c r="C1917" s="41"/>
      <c r="D1917" s="41"/>
      <c r="E1917" s="40"/>
      <c r="F1917" s="40"/>
    </row>
    <row r="1918" spans="2:6">
      <c r="B1918" s="37"/>
      <c r="C1918" s="41"/>
      <c r="D1918" s="41"/>
      <c r="E1918" s="40"/>
      <c r="F1918" s="40"/>
    </row>
    <row r="1919" spans="2:6">
      <c r="B1919" s="37"/>
      <c r="C1919" s="38"/>
      <c r="D1919" s="38"/>
      <c r="E1919" s="40"/>
      <c r="F1919" s="40"/>
    </row>
    <row r="1920" spans="2:6">
      <c r="B1920" s="37"/>
      <c r="C1920" s="38"/>
      <c r="D1920" s="38"/>
      <c r="E1920" s="40"/>
      <c r="F1920" s="40"/>
    </row>
    <row r="1921" spans="2:6">
      <c r="B1921" s="37"/>
      <c r="C1921" s="42"/>
      <c r="D1921" s="42"/>
      <c r="E1921" s="40"/>
      <c r="F1921" s="40"/>
    </row>
    <row r="1922" spans="2:6">
      <c r="B1922" s="37"/>
      <c r="C1922" s="43"/>
      <c r="D1922" s="43"/>
      <c r="E1922" s="40"/>
      <c r="F1922" s="40"/>
    </row>
    <row r="1923" spans="2:6">
      <c r="B1923" s="37"/>
      <c r="C1923" s="38"/>
      <c r="D1923" s="38"/>
      <c r="E1923" s="40"/>
      <c r="F1923" s="40"/>
    </row>
    <row r="1924" spans="2:6">
      <c r="B1924" s="37"/>
      <c r="C1924" s="41"/>
      <c r="D1924" s="41"/>
      <c r="E1924" s="40"/>
      <c r="F1924" s="40"/>
    </row>
    <row r="1925" spans="2:6">
      <c r="B1925" s="37"/>
      <c r="C1925" s="41"/>
      <c r="D1925" s="41"/>
      <c r="E1925" s="40"/>
      <c r="F1925" s="40"/>
    </row>
    <row r="1926" spans="2:6">
      <c r="B1926" s="37"/>
      <c r="C1926" s="38"/>
      <c r="D1926" s="38"/>
      <c r="E1926" s="40"/>
      <c r="F1926" s="40"/>
    </row>
    <row r="1927" spans="2:6">
      <c r="B1927" s="37"/>
      <c r="C1927" s="38"/>
      <c r="D1927" s="38"/>
      <c r="E1927" s="40"/>
      <c r="F1927" s="40"/>
    </row>
    <row r="1928" spans="2:6">
      <c r="B1928" s="37"/>
      <c r="C1928" s="42"/>
      <c r="D1928" s="42"/>
      <c r="E1928" s="40"/>
      <c r="F1928" s="40"/>
    </row>
    <row r="1929" spans="2:6">
      <c r="B1929" s="37"/>
      <c r="C1929" s="43"/>
      <c r="D1929" s="43"/>
      <c r="E1929" s="40"/>
      <c r="F1929" s="40"/>
    </row>
    <row r="1930" spans="2:6">
      <c r="B1930" s="37"/>
      <c r="C1930" s="38"/>
      <c r="D1930" s="38"/>
      <c r="E1930" s="40"/>
      <c r="F1930" s="40"/>
    </row>
    <row r="1931" spans="2:6">
      <c r="B1931" s="37"/>
      <c r="C1931" s="38"/>
      <c r="D1931" s="38"/>
      <c r="E1931" s="40"/>
      <c r="F1931" s="40"/>
    </row>
    <row r="1932" spans="2:6">
      <c r="B1932" s="37"/>
      <c r="C1932" s="41"/>
      <c r="D1932" s="41"/>
      <c r="E1932" s="40"/>
      <c r="F1932" s="40"/>
    </row>
    <row r="1933" spans="2:6">
      <c r="B1933" s="37"/>
      <c r="C1933" s="38"/>
      <c r="D1933" s="38"/>
      <c r="E1933" s="40"/>
      <c r="F1933" s="40"/>
    </row>
    <row r="1934" spans="2:6">
      <c r="B1934" s="37"/>
      <c r="C1934" s="38"/>
      <c r="D1934" s="38"/>
      <c r="E1934" s="40"/>
      <c r="F1934" s="40"/>
    </row>
    <row r="1935" spans="2:6">
      <c r="B1935" s="37"/>
      <c r="C1935" s="38"/>
      <c r="D1935" s="38"/>
      <c r="E1935" s="40"/>
      <c r="F1935" s="40"/>
    </row>
    <row r="1936" spans="2:6">
      <c r="B1936" s="37"/>
      <c r="C1936" s="38"/>
      <c r="D1936" s="38"/>
      <c r="E1936" s="40"/>
      <c r="F1936" s="40"/>
    </row>
    <row r="1937" spans="2:6">
      <c r="B1937" s="37"/>
      <c r="C1937" s="42"/>
      <c r="D1937" s="42"/>
      <c r="E1937" s="40"/>
      <c r="F1937" s="40"/>
    </row>
    <row r="1938" spans="2:6">
      <c r="B1938" s="37"/>
      <c r="C1938" s="43"/>
      <c r="D1938" s="43"/>
      <c r="E1938" s="40"/>
      <c r="F1938" s="40"/>
    </row>
    <row r="1939" spans="2:6">
      <c r="B1939" s="37"/>
      <c r="C1939" s="38"/>
      <c r="D1939" s="38"/>
      <c r="E1939" s="40"/>
      <c r="F1939" s="40"/>
    </row>
    <row r="1940" spans="2:6">
      <c r="B1940" s="37"/>
      <c r="C1940" s="38"/>
      <c r="D1940" s="38"/>
      <c r="E1940" s="40"/>
      <c r="F1940" s="40"/>
    </row>
    <row r="1941" spans="2:6">
      <c r="B1941" s="37"/>
      <c r="C1941" s="38"/>
      <c r="D1941" s="38"/>
      <c r="E1941" s="40"/>
      <c r="F1941" s="40"/>
    </row>
    <row r="1942" spans="2:6">
      <c r="B1942" s="37"/>
      <c r="C1942" s="38"/>
      <c r="D1942" s="38"/>
      <c r="E1942" s="40"/>
      <c r="F1942" s="40"/>
    </row>
    <row r="1943" spans="2:6">
      <c r="B1943" s="37"/>
      <c r="C1943" s="38"/>
      <c r="D1943" s="38"/>
      <c r="E1943" s="40"/>
      <c r="F1943" s="40"/>
    </row>
    <row r="1944" spans="2:6">
      <c r="B1944" s="37"/>
      <c r="C1944" s="41"/>
      <c r="D1944" s="41"/>
      <c r="E1944" s="40"/>
      <c r="F1944" s="40"/>
    </row>
    <row r="1945" spans="2:6">
      <c r="B1945" s="37"/>
      <c r="C1945" s="38"/>
      <c r="D1945" s="38"/>
      <c r="E1945" s="40"/>
      <c r="F1945" s="40"/>
    </row>
    <row r="1946" spans="2:6">
      <c r="B1946" s="37"/>
      <c r="C1946" s="38"/>
      <c r="D1946" s="38"/>
      <c r="E1946" s="40"/>
      <c r="F1946" s="40"/>
    </row>
    <row r="1947" spans="2:6">
      <c r="B1947" s="37"/>
      <c r="C1947" s="42"/>
      <c r="D1947" s="42"/>
      <c r="E1947" s="40"/>
      <c r="F1947" s="40"/>
    </row>
    <row r="1948" spans="2:6">
      <c r="B1948" s="37"/>
      <c r="C1948" s="43"/>
      <c r="D1948" s="43"/>
      <c r="E1948" s="40"/>
      <c r="F1948" s="40"/>
    </row>
    <row r="1949" spans="2:6">
      <c r="B1949" s="37"/>
      <c r="C1949" s="38"/>
      <c r="D1949" s="38"/>
      <c r="E1949" s="40"/>
      <c r="F1949" s="40"/>
    </row>
    <row r="1950" spans="2:6">
      <c r="B1950" s="37"/>
      <c r="C1950" s="38"/>
      <c r="D1950" s="38"/>
      <c r="E1950" s="40"/>
      <c r="F1950" s="40"/>
    </row>
    <row r="1951" spans="2:6">
      <c r="B1951" s="37"/>
      <c r="C1951" s="38"/>
      <c r="D1951" s="38"/>
      <c r="E1951" s="40"/>
      <c r="F1951" s="40"/>
    </row>
    <row r="1952" spans="2:6">
      <c r="B1952" s="37"/>
      <c r="C1952" s="41"/>
      <c r="D1952" s="41"/>
      <c r="E1952" s="40"/>
      <c r="F1952" s="40"/>
    </row>
    <row r="1953" spans="2:6">
      <c r="B1953" s="37"/>
      <c r="C1953" s="38"/>
      <c r="D1953" s="38"/>
      <c r="E1953" s="40"/>
      <c r="F1953" s="40"/>
    </row>
    <row r="1954" spans="2:6">
      <c r="B1954" s="37"/>
      <c r="C1954" s="38"/>
      <c r="D1954" s="38"/>
      <c r="E1954" s="40"/>
      <c r="F1954" s="40"/>
    </row>
    <row r="1955" spans="2:6">
      <c r="B1955" s="37"/>
      <c r="C1955" s="42"/>
      <c r="D1955" s="42"/>
      <c r="E1955" s="40"/>
      <c r="F1955" s="40"/>
    </row>
    <row r="1956" spans="2:6">
      <c r="B1956" s="37"/>
      <c r="C1956" s="47"/>
      <c r="D1956" s="47"/>
      <c r="E1956" s="40"/>
      <c r="F1956" s="40"/>
    </row>
    <row r="1957" spans="2:6">
      <c r="B1957" s="37"/>
      <c r="C1957" s="38"/>
      <c r="D1957" s="38"/>
      <c r="E1957" s="40"/>
      <c r="F1957" s="40"/>
    </row>
    <row r="1958" spans="2:6">
      <c r="B1958" s="37"/>
      <c r="C1958" s="38"/>
      <c r="D1958" s="38"/>
      <c r="E1958" s="40"/>
      <c r="F1958" s="40"/>
    </row>
    <row r="1959" spans="2:6">
      <c r="B1959" s="37"/>
      <c r="C1959" s="41"/>
      <c r="D1959" s="41"/>
      <c r="E1959" s="40"/>
      <c r="F1959" s="40"/>
    </row>
    <row r="1960" spans="2:6">
      <c r="B1960" s="37"/>
      <c r="C1960" s="41"/>
      <c r="D1960" s="41"/>
      <c r="E1960" s="40"/>
      <c r="F1960" s="40"/>
    </row>
    <row r="1961" spans="2:6">
      <c r="B1961" s="37"/>
      <c r="C1961" s="41"/>
      <c r="D1961" s="41"/>
      <c r="E1961" s="40"/>
      <c r="F1961" s="40"/>
    </row>
    <row r="1962" spans="2:6">
      <c r="B1962" s="37"/>
      <c r="C1962" s="38"/>
      <c r="D1962" s="38"/>
      <c r="E1962" s="40"/>
      <c r="F1962" s="40"/>
    </row>
    <row r="1963" spans="2:6">
      <c r="B1963" s="37"/>
      <c r="C1963" s="38"/>
      <c r="D1963" s="38"/>
      <c r="E1963" s="40"/>
      <c r="F1963" s="40"/>
    </row>
    <row r="1964" spans="2:6">
      <c r="B1964" s="37"/>
      <c r="C1964" s="42"/>
      <c r="D1964" s="42"/>
      <c r="E1964" s="40"/>
      <c r="F1964" s="40"/>
    </row>
    <row r="1965" spans="2:6">
      <c r="B1965" s="37"/>
      <c r="C1965" s="47"/>
      <c r="D1965" s="47"/>
      <c r="E1965" s="40"/>
      <c r="F1965" s="40"/>
    </row>
    <row r="1966" spans="2:6">
      <c r="B1966" s="37"/>
      <c r="C1966" s="38"/>
      <c r="D1966" s="38"/>
      <c r="E1966" s="40"/>
      <c r="F1966" s="40"/>
    </row>
    <row r="1967" spans="2:6">
      <c r="B1967" s="37"/>
      <c r="C1967" s="38"/>
      <c r="D1967" s="38"/>
      <c r="E1967" s="40"/>
      <c r="F1967" s="40"/>
    </row>
    <row r="1968" spans="2:6">
      <c r="B1968" s="37"/>
      <c r="C1968" s="41"/>
      <c r="D1968" s="41"/>
      <c r="E1968" s="40"/>
      <c r="F1968" s="40"/>
    </row>
    <row r="1969" spans="2:6">
      <c r="B1969" s="37"/>
      <c r="C1969" s="41"/>
      <c r="D1969" s="41"/>
      <c r="E1969" s="40"/>
      <c r="F1969" s="40"/>
    </row>
    <row r="1970" spans="2:6">
      <c r="B1970" s="37"/>
      <c r="C1970" s="41"/>
      <c r="D1970" s="41"/>
      <c r="E1970" s="40"/>
      <c r="F1970" s="40"/>
    </row>
    <row r="1971" spans="2:6">
      <c r="B1971" s="37"/>
      <c r="C1971" s="38"/>
      <c r="D1971" s="38"/>
      <c r="E1971" s="40"/>
      <c r="F1971" s="40"/>
    </row>
    <row r="1972" spans="2:6">
      <c r="B1972" s="37"/>
      <c r="C1972" s="38"/>
      <c r="D1972" s="38"/>
      <c r="E1972" s="40"/>
      <c r="F1972" s="40"/>
    </row>
    <row r="1973" spans="2:6">
      <c r="B1973" s="37"/>
      <c r="C1973" s="42"/>
      <c r="D1973" s="42"/>
      <c r="E1973" s="40"/>
      <c r="F1973" s="40"/>
    </row>
    <row r="1974" spans="2:6">
      <c r="B1974" s="37"/>
      <c r="C1974" s="43"/>
      <c r="D1974" s="43"/>
      <c r="E1974" s="40"/>
      <c r="F1974" s="40"/>
    </row>
    <row r="1975" spans="2:6">
      <c r="B1975" s="37"/>
      <c r="C1975" s="38"/>
      <c r="D1975" s="38"/>
      <c r="E1975" s="40"/>
      <c r="F1975" s="40"/>
    </row>
    <row r="1976" spans="2:6">
      <c r="B1976" s="37"/>
      <c r="C1976" s="41"/>
      <c r="D1976" s="41"/>
      <c r="E1976" s="40"/>
      <c r="F1976" s="40"/>
    </row>
    <row r="1977" spans="2:6">
      <c r="B1977" s="37"/>
      <c r="C1977" s="41"/>
      <c r="D1977" s="41"/>
      <c r="E1977" s="40"/>
      <c r="F1977" s="40"/>
    </row>
    <row r="1978" spans="2:6">
      <c r="B1978" s="37"/>
      <c r="C1978" s="38"/>
      <c r="D1978" s="38"/>
      <c r="E1978" s="40"/>
      <c r="F1978" s="40"/>
    </row>
    <row r="1979" spans="2:6">
      <c r="B1979" s="37"/>
      <c r="C1979" s="38"/>
      <c r="D1979" s="38"/>
      <c r="E1979" s="40"/>
      <c r="F1979" s="40"/>
    </row>
    <row r="1980" spans="2:6">
      <c r="B1980" s="37"/>
      <c r="C1980" s="42"/>
      <c r="D1980" s="42"/>
      <c r="E1980" s="40"/>
      <c r="F1980" s="40"/>
    </row>
    <row r="1981" spans="2:6">
      <c r="B1981" s="37"/>
      <c r="C1981" s="43"/>
      <c r="D1981" s="43"/>
      <c r="E1981" s="40"/>
      <c r="F1981" s="40"/>
    </row>
    <row r="1982" spans="2:6">
      <c r="B1982" s="37"/>
      <c r="C1982" s="38"/>
      <c r="D1982" s="38"/>
      <c r="E1982" s="40"/>
      <c r="F1982" s="40"/>
    </row>
    <row r="1983" spans="2:6">
      <c r="B1983" s="37"/>
      <c r="C1983" s="41"/>
      <c r="D1983" s="41"/>
      <c r="E1983" s="40"/>
      <c r="F1983" s="40"/>
    </row>
    <row r="1984" spans="2:6">
      <c r="B1984" s="37"/>
      <c r="C1984" s="38"/>
      <c r="D1984" s="38"/>
      <c r="E1984" s="40"/>
      <c r="F1984" s="40"/>
    </row>
    <row r="1985" spans="2:6">
      <c r="B1985" s="37"/>
      <c r="C1985" s="38"/>
      <c r="D1985" s="38"/>
      <c r="E1985" s="40"/>
      <c r="F1985" s="40"/>
    </row>
    <row r="1986" spans="2:6">
      <c r="B1986" s="37"/>
      <c r="C1986" s="38"/>
      <c r="D1986" s="38"/>
      <c r="E1986" s="40"/>
      <c r="F1986" s="40"/>
    </row>
    <row r="1987" spans="2:6">
      <c r="B1987" s="37"/>
      <c r="C1987" s="38"/>
      <c r="D1987" s="38"/>
      <c r="E1987" s="40"/>
      <c r="F1987" s="40"/>
    </row>
    <row r="1988" spans="2:6">
      <c r="B1988" s="37"/>
      <c r="C1988" s="42"/>
      <c r="D1988" s="42"/>
      <c r="E1988" s="40"/>
      <c r="F1988" s="40"/>
    </row>
    <row r="1989" spans="2:6">
      <c r="B1989" s="37"/>
      <c r="C1989" s="43"/>
      <c r="D1989" s="43"/>
      <c r="E1989" s="40"/>
      <c r="F1989" s="40"/>
    </row>
    <row r="1990" spans="2:6">
      <c r="B1990" s="37"/>
      <c r="C1990" s="38"/>
      <c r="D1990" s="38"/>
      <c r="E1990" s="40"/>
      <c r="F1990" s="40"/>
    </row>
    <row r="1991" spans="2:6">
      <c r="B1991" s="37"/>
      <c r="C1991" s="38"/>
      <c r="D1991" s="38"/>
      <c r="E1991" s="40"/>
      <c r="F1991" s="40"/>
    </row>
    <row r="1992" spans="2:6">
      <c r="B1992" s="37"/>
      <c r="C1992" s="38"/>
      <c r="D1992" s="38"/>
      <c r="E1992" s="40"/>
      <c r="F1992" s="40"/>
    </row>
    <row r="1993" spans="2:6">
      <c r="B1993" s="37"/>
      <c r="C1993" s="41"/>
      <c r="D1993" s="41"/>
      <c r="E1993" s="40"/>
      <c r="F1993" s="40"/>
    </row>
    <row r="1994" spans="2:6">
      <c r="B1994" s="37"/>
      <c r="C1994" s="38"/>
      <c r="D1994" s="38"/>
      <c r="E1994" s="40"/>
      <c r="F1994" s="40"/>
    </row>
    <row r="1995" spans="2:6">
      <c r="B1995" s="37"/>
      <c r="C1995" s="38"/>
      <c r="D1995" s="38"/>
      <c r="E1995" s="40"/>
      <c r="F1995" s="40"/>
    </row>
    <row r="1996" spans="2:6">
      <c r="B1996" s="37"/>
      <c r="C1996" s="42"/>
      <c r="D1996" s="42"/>
      <c r="E1996" s="40"/>
      <c r="F1996" s="40"/>
    </row>
    <row r="1997" spans="2:6">
      <c r="B1997" s="37"/>
      <c r="C1997" s="43"/>
      <c r="D1997" s="43"/>
      <c r="E1997" s="40"/>
      <c r="F1997" s="40"/>
    </row>
    <row r="1998" spans="2:6">
      <c r="B1998" s="37"/>
      <c r="C1998" s="38"/>
      <c r="D1998" s="38"/>
      <c r="E1998" s="40"/>
      <c r="F1998" s="40"/>
    </row>
    <row r="1999" spans="2:6">
      <c r="B1999" s="37"/>
      <c r="C1999" s="38"/>
      <c r="D1999" s="38"/>
      <c r="E1999" s="40"/>
      <c r="F1999" s="40"/>
    </row>
    <row r="2000" spans="2:6">
      <c r="B2000" s="37"/>
      <c r="C2000" s="38"/>
      <c r="D2000" s="38"/>
      <c r="E2000" s="40"/>
      <c r="F2000" s="40"/>
    </row>
    <row r="2001" spans="2:6">
      <c r="B2001" s="37"/>
      <c r="C2001" s="41"/>
      <c r="D2001" s="41"/>
      <c r="E2001" s="40"/>
      <c r="F2001" s="40"/>
    </row>
    <row r="2002" spans="2:6">
      <c r="B2002" s="37"/>
      <c r="C2002" s="38"/>
      <c r="D2002" s="38"/>
      <c r="E2002" s="40"/>
      <c r="F2002" s="40"/>
    </row>
    <row r="2003" spans="2:6">
      <c r="B2003" s="37"/>
      <c r="C2003" s="38"/>
      <c r="D2003" s="38"/>
      <c r="E2003" s="40"/>
      <c r="F2003" s="40"/>
    </row>
    <row r="2004" spans="2:6">
      <c r="B2004" s="37"/>
      <c r="C2004" s="42"/>
      <c r="D2004" s="42"/>
      <c r="E2004" s="40"/>
      <c r="F2004" s="40"/>
    </row>
    <row r="2005" spans="2:6">
      <c r="B2005" s="37"/>
      <c r="C2005" s="47"/>
      <c r="D2005" s="47"/>
      <c r="E2005" s="40"/>
      <c r="F2005" s="40"/>
    </row>
    <row r="2006" spans="2:6">
      <c r="B2006" s="37"/>
      <c r="C2006" s="38"/>
      <c r="D2006" s="38"/>
      <c r="E2006" s="40"/>
      <c r="F2006" s="40"/>
    </row>
    <row r="2007" spans="2:6">
      <c r="B2007" s="37"/>
      <c r="C2007" s="38"/>
      <c r="D2007" s="38"/>
      <c r="E2007" s="40"/>
      <c r="F2007" s="40"/>
    </row>
    <row r="2008" spans="2:6">
      <c r="B2008" s="37"/>
      <c r="C2008" s="38"/>
      <c r="D2008" s="38"/>
      <c r="E2008" s="40"/>
      <c r="F2008" s="40"/>
    </row>
    <row r="2009" spans="2:6">
      <c r="B2009" s="37"/>
      <c r="C2009" s="38"/>
      <c r="D2009" s="38"/>
      <c r="E2009" s="40"/>
      <c r="F2009" s="40"/>
    </row>
    <row r="2010" spans="2:6">
      <c r="B2010" s="37"/>
      <c r="C2010" s="41"/>
      <c r="D2010" s="41"/>
      <c r="E2010" s="40"/>
      <c r="F2010" s="40"/>
    </row>
    <row r="2011" spans="2:6">
      <c r="B2011" s="37"/>
      <c r="C2011" s="41"/>
      <c r="D2011" s="41"/>
      <c r="E2011" s="40"/>
      <c r="F2011" s="40"/>
    </row>
    <row r="2012" spans="2:6">
      <c r="B2012" s="37"/>
      <c r="C2012" s="41"/>
      <c r="D2012" s="41"/>
      <c r="E2012" s="40"/>
      <c r="F2012" s="40"/>
    </row>
    <row r="2013" spans="2:6">
      <c r="B2013" s="37"/>
      <c r="C2013" s="41"/>
      <c r="D2013" s="41"/>
      <c r="E2013" s="40"/>
      <c r="F2013" s="40"/>
    </row>
    <row r="2014" spans="2:6">
      <c r="B2014" s="37"/>
      <c r="C2014" s="41"/>
      <c r="D2014" s="41"/>
      <c r="E2014" s="40"/>
      <c r="F2014" s="40"/>
    </row>
    <row r="2015" spans="2:6">
      <c r="B2015" s="37"/>
      <c r="C2015" s="38"/>
      <c r="D2015" s="38"/>
      <c r="E2015" s="40"/>
      <c r="F2015" s="40"/>
    </row>
    <row r="2016" spans="2:6">
      <c r="B2016" s="37"/>
      <c r="C2016" s="38"/>
      <c r="D2016" s="38"/>
      <c r="E2016" s="40"/>
      <c r="F2016" s="40"/>
    </row>
    <row r="2017" spans="2:6">
      <c r="B2017" s="37"/>
      <c r="C2017" s="42"/>
      <c r="D2017" s="42"/>
      <c r="E2017" s="40"/>
      <c r="F2017" s="40"/>
    </row>
    <row r="2018" spans="2:6">
      <c r="B2018" s="37"/>
      <c r="C2018" s="43"/>
      <c r="D2018" s="43"/>
      <c r="E2018" s="40"/>
      <c r="F2018" s="40"/>
    </row>
    <row r="2019" spans="2:6">
      <c r="B2019" s="37"/>
      <c r="C2019" s="38"/>
      <c r="D2019" s="38"/>
      <c r="E2019" s="40"/>
      <c r="F2019" s="40"/>
    </row>
    <row r="2020" spans="2:6">
      <c r="B2020" s="37"/>
      <c r="C2020" s="38"/>
      <c r="D2020" s="38"/>
      <c r="E2020" s="40"/>
      <c r="F2020" s="40"/>
    </row>
    <row r="2021" spans="2:6">
      <c r="B2021" s="37"/>
      <c r="C2021" s="38"/>
      <c r="D2021" s="38"/>
      <c r="E2021" s="40"/>
      <c r="F2021" s="40"/>
    </row>
    <row r="2022" spans="2:6">
      <c r="B2022" s="37"/>
      <c r="C2022" s="41"/>
      <c r="D2022" s="41"/>
      <c r="E2022" s="40"/>
      <c r="F2022" s="40"/>
    </row>
    <row r="2023" spans="2:6">
      <c r="B2023" s="37"/>
      <c r="C2023" s="38"/>
      <c r="D2023" s="38"/>
      <c r="E2023" s="40"/>
      <c r="F2023" s="40"/>
    </row>
    <row r="2024" spans="2:6">
      <c r="B2024" s="37"/>
      <c r="C2024" s="38"/>
      <c r="D2024" s="38"/>
      <c r="E2024" s="40"/>
      <c r="F2024" s="40"/>
    </row>
    <row r="2025" spans="2:6">
      <c r="B2025" s="37"/>
      <c r="C2025" s="38"/>
      <c r="D2025" s="38"/>
      <c r="E2025" s="40"/>
      <c r="F2025" s="40"/>
    </row>
    <row r="2026" spans="2:6">
      <c r="B2026" s="37"/>
      <c r="C2026" s="38"/>
      <c r="D2026" s="38"/>
      <c r="E2026" s="40"/>
      <c r="F2026" s="40"/>
    </row>
    <row r="2027" spans="2:6">
      <c r="B2027" s="37"/>
      <c r="C2027" s="38"/>
      <c r="D2027" s="38"/>
      <c r="E2027" s="40"/>
      <c r="F2027" s="40"/>
    </row>
    <row r="2028" spans="2:6">
      <c r="B2028" s="37"/>
      <c r="C2028" s="38"/>
      <c r="D2028" s="38"/>
      <c r="E2028" s="40"/>
      <c r="F2028" s="40"/>
    </row>
    <row r="2029" spans="2:6">
      <c r="B2029" s="37"/>
      <c r="C2029" s="42"/>
      <c r="D2029" s="42"/>
      <c r="E2029" s="40"/>
      <c r="F2029" s="40"/>
    </row>
    <row r="2030" spans="2:6">
      <c r="B2030" s="37"/>
      <c r="C2030" s="43"/>
      <c r="D2030" s="43"/>
      <c r="E2030" s="40"/>
      <c r="F2030" s="40"/>
    </row>
    <row r="2031" spans="2:6">
      <c r="B2031" s="37"/>
      <c r="C2031" s="38"/>
      <c r="D2031" s="38"/>
      <c r="E2031" s="40"/>
      <c r="F2031" s="40"/>
    </row>
    <row r="2032" spans="2:6">
      <c r="B2032" s="37"/>
      <c r="C2032" s="41"/>
      <c r="D2032" s="41"/>
      <c r="E2032" s="40"/>
      <c r="F2032" s="40"/>
    </row>
    <row r="2033" spans="2:6">
      <c r="B2033" s="37"/>
      <c r="C2033" s="41"/>
      <c r="D2033" s="41"/>
      <c r="E2033" s="40"/>
      <c r="F2033" s="40"/>
    </row>
    <row r="2034" spans="2:6">
      <c r="B2034" s="37"/>
      <c r="C2034" s="38"/>
      <c r="D2034" s="38"/>
      <c r="E2034" s="40"/>
      <c r="F2034" s="40"/>
    </row>
    <row r="2035" spans="2:6">
      <c r="B2035" s="37"/>
      <c r="C2035" s="38"/>
      <c r="D2035" s="38"/>
      <c r="E2035" s="40"/>
      <c r="F2035" s="40"/>
    </row>
    <row r="2036" spans="2:6">
      <c r="B2036" s="37"/>
      <c r="C2036" s="42"/>
      <c r="D2036" s="42"/>
      <c r="E2036" s="40"/>
      <c r="F2036" s="40"/>
    </row>
    <row r="2037" spans="2:6">
      <c r="B2037" s="37"/>
      <c r="C2037" s="43"/>
      <c r="D2037" s="43"/>
      <c r="E2037" s="40"/>
      <c r="F2037" s="40"/>
    </row>
    <row r="2038" spans="2:6">
      <c r="B2038" s="37"/>
      <c r="C2038" s="38"/>
      <c r="D2038" s="38"/>
      <c r="E2038" s="40"/>
      <c r="F2038" s="40"/>
    </row>
    <row r="2039" spans="2:6">
      <c r="B2039" s="37"/>
      <c r="C2039" s="38"/>
      <c r="D2039" s="38"/>
      <c r="E2039" s="40"/>
      <c r="F2039" s="40"/>
    </row>
    <row r="2040" spans="2:6">
      <c r="B2040" s="37"/>
      <c r="C2040" s="38"/>
      <c r="D2040" s="38"/>
      <c r="E2040" s="40"/>
      <c r="F2040" s="40"/>
    </row>
    <row r="2041" spans="2:6">
      <c r="B2041" s="37"/>
      <c r="C2041" s="38"/>
      <c r="D2041" s="38"/>
      <c r="E2041" s="40"/>
      <c r="F2041" s="40"/>
    </row>
    <row r="2042" spans="2:6">
      <c r="B2042" s="37"/>
      <c r="C2042" s="38"/>
      <c r="D2042" s="38"/>
      <c r="E2042" s="40"/>
      <c r="F2042" s="40"/>
    </row>
    <row r="2043" spans="2:6">
      <c r="B2043" s="37"/>
      <c r="C2043" s="41"/>
      <c r="D2043" s="41"/>
      <c r="E2043" s="40"/>
      <c r="F2043" s="40"/>
    </row>
    <row r="2044" spans="2:6">
      <c r="B2044" s="37"/>
      <c r="C2044" s="38"/>
      <c r="D2044" s="38"/>
      <c r="E2044" s="40"/>
      <c r="F2044" s="40"/>
    </row>
    <row r="2045" spans="2:6">
      <c r="B2045" s="37"/>
      <c r="C2045" s="38"/>
      <c r="D2045" s="38"/>
      <c r="E2045" s="40"/>
      <c r="F2045" s="40"/>
    </row>
    <row r="2046" spans="2:6">
      <c r="B2046" s="37"/>
      <c r="C2046" s="38"/>
      <c r="D2046" s="38"/>
      <c r="E2046" s="40"/>
      <c r="F2046" s="40"/>
    </row>
    <row r="2047" spans="2:6">
      <c r="B2047" s="37"/>
      <c r="C2047" s="42"/>
      <c r="D2047" s="42"/>
      <c r="E2047" s="40"/>
      <c r="F2047" s="40"/>
    </row>
    <row r="2048" spans="2:6">
      <c r="B2048" s="37"/>
      <c r="C2048" s="43"/>
      <c r="D2048" s="43"/>
      <c r="E2048" s="40"/>
      <c r="F2048" s="40"/>
    </row>
    <row r="2049" spans="2:6">
      <c r="B2049" s="37"/>
      <c r="C2049" s="38"/>
      <c r="D2049" s="38"/>
      <c r="E2049" s="40"/>
      <c r="F2049" s="40"/>
    </row>
    <row r="2050" spans="2:6">
      <c r="B2050" s="37"/>
      <c r="C2050" s="38"/>
      <c r="D2050" s="38"/>
      <c r="E2050" s="40"/>
      <c r="F2050" s="40"/>
    </row>
    <row r="2051" spans="2:6">
      <c r="B2051" s="37"/>
      <c r="C2051" s="38"/>
      <c r="D2051" s="38"/>
      <c r="E2051" s="40"/>
      <c r="F2051" s="40"/>
    </row>
    <row r="2052" spans="2:6">
      <c r="B2052" s="37"/>
      <c r="C2052" s="38"/>
      <c r="D2052" s="38"/>
      <c r="E2052" s="40"/>
      <c r="F2052" s="40"/>
    </row>
    <row r="2053" spans="2:6">
      <c r="B2053" s="37"/>
      <c r="C2053" s="38"/>
      <c r="D2053" s="38"/>
      <c r="E2053" s="40"/>
      <c r="F2053" s="40"/>
    </row>
    <row r="2054" spans="2:6">
      <c r="B2054" s="37"/>
      <c r="C2054" s="41"/>
      <c r="D2054" s="41"/>
      <c r="E2054" s="40"/>
      <c r="F2054" s="40"/>
    </row>
    <row r="2055" spans="2:6">
      <c r="B2055" s="37"/>
      <c r="C2055" s="38"/>
      <c r="D2055" s="38"/>
      <c r="E2055" s="40"/>
      <c r="F2055" s="40"/>
    </row>
    <row r="2056" spans="2:6">
      <c r="B2056" s="37"/>
      <c r="C2056" s="38"/>
      <c r="D2056" s="38"/>
      <c r="E2056" s="40"/>
      <c r="F2056" s="40"/>
    </row>
    <row r="2057" spans="2:6">
      <c r="B2057" s="37"/>
      <c r="C2057" s="42"/>
      <c r="D2057" s="42"/>
      <c r="E2057" s="40"/>
      <c r="F2057" s="40"/>
    </row>
    <row r="2058" spans="2:6">
      <c r="B2058" s="37"/>
      <c r="C2058" s="43"/>
      <c r="D2058" s="43"/>
      <c r="E2058" s="40"/>
      <c r="F2058" s="40"/>
    </row>
    <row r="2059" spans="2:6">
      <c r="B2059" s="37"/>
      <c r="C2059" s="44"/>
      <c r="D2059" s="44"/>
      <c r="E2059" s="40"/>
      <c r="F2059" s="40"/>
    </row>
    <row r="2060" spans="2:6">
      <c r="B2060" s="45"/>
      <c r="C2060" s="44"/>
      <c r="D2060" s="44"/>
      <c r="E2060" s="40"/>
      <c r="F2060" s="40"/>
    </row>
    <row r="2061" spans="2:6">
      <c r="B2061" s="45"/>
      <c r="C2061" s="43"/>
      <c r="D2061" s="43"/>
      <c r="E2061" s="40"/>
      <c r="F2061" s="40"/>
    </row>
    <row r="2062" spans="2:6">
      <c r="B2062" s="37"/>
      <c r="C2062" s="38"/>
      <c r="D2062" s="38"/>
      <c r="E2062" s="40"/>
      <c r="F2062" s="40"/>
    </row>
    <row r="2063" spans="2:6">
      <c r="B2063" s="37"/>
      <c r="C2063" s="38"/>
      <c r="D2063" s="38"/>
      <c r="E2063" s="40"/>
      <c r="F2063" s="40"/>
    </row>
    <row r="2064" spans="2:6">
      <c r="B2064" s="37"/>
      <c r="C2064" s="38"/>
      <c r="D2064" s="38"/>
      <c r="E2064" s="40"/>
      <c r="F2064" s="40"/>
    </row>
    <row r="2065" spans="2:6">
      <c r="B2065" s="37"/>
      <c r="C2065" s="41"/>
      <c r="D2065" s="41"/>
      <c r="E2065" s="40"/>
      <c r="F2065" s="40"/>
    </row>
    <row r="2066" spans="2:6">
      <c r="B2066" s="37"/>
      <c r="C2066" s="41"/>
      <c r="D2066" s="41"/>
      <c r="E2066" s="40"/>
      <c r="F2066" s="40"/>
    </row>
    <row r="2067" spans="2:6">
      <c r="B2067" s="37"/>
      <c r="C2067" s="41"/>
      <c r="D2067" s="41"/>
      <c r="E2067" s="40"/>
      <c r="F2067" s="40"/>
    </row>
    <row r="2068" spans="2:6">
      <c r="B2068" s="37"/>
      <c r="C2068" s="38"/>
      <c r="D2068" s="38"/>
      <c r="E2068" s="40"/>
      <c r="F2068" s="40"/>
    </row>
    <row r="2069" spans="2:6">
      <c r="B2069" s="37"/>
      <c r="C2069" s="38"/>
      <c r="D2069" s="38"/>
      <c r="E2069" s="40"/>
      <c r="F2069" s="40"/>
    </row>
    <row r="2070" spans="2:6">
      <c r="B2070" s="37"/>
      <c r="C2070" s="42"/>
      <c r="D2070" s="42"/>
      <c r="E2070" s="40"/>
      <c r="F2070" s="40"/>
    </row>
    <row r="2071" spans="2:6">
      <c r="B2071" s="37"/>
      <c r="C2071" s="43"/>
      <c r="D2071" s="43"/>
      <c r="E2071" s="40"/>
      <c r="F2071" s="40"/>
    </row>
    <row r="2072" spans="2:6">
      <c r="B2072" s="37"/>
      <c r="C2072" s="38"/>
      <c r="D2072" s="38"/>
      <c r="E2072" s="40"/>
      <c r="F2072" s="40"/>
    </row>
    <row r="2073" spans="2:6">
      <c r="B2073" s="37"/>
      <c r="C2073" s="38"/>
      <c r="D2073" s="38"/>
      <c r="E2073" s="40"/>
      <c r="F2073" s="40"/>
    </row>
    <row r="2074" spans="2:6">
      <c r="B2074" s="37"/>
      <c r="C2074" s="38"/>
      <c r="D2074" s="38"/>
      <c r="E2074" s="40"/>
      <c r="F2074" s="40"/>
    </row>
    <row r="2075" spans="2:6">
      <c r="B2075" s="37"/>
      <c r="C2075" s="38"/>
      <c r="D2075" s="38"/>
      <c r="E2075" s="40"/>
      <c r="F2075" s="40"/>
    </row>
    <row r="2076" spans="2:6">
      <c r="B2076" s="37"/>
      <c r="C2076" s="38"/>
      <c r="D2076" s="38"/>
      <c r="E2076" s="40"/>
      <c r="F2076" s="40"/>
    </row>
    <row r="2077" spans="2:6">
      <c r="B2077" s="37"/>
      <c r="C2077" s="38"/>
      <c r="D2077" s="38"/>
      <c r="E2077" s="40"/>
      <c r="F2077" s="40"/>
    </row>
    <row r="2078" spans="2:6">
      <c r="B2078" s="37"/>
      <c r="C2078" s="38"/>
      <c r="D2078" s="38"/>
      <c r="E2078" s="40"/>
      <c r="F2078" s="40"/>
    </row>
    <row r="2079" spans="2:6">
      <c r="B2079" s="37"/>
      <c r="C2079" s="41"/>
      <c r="D2079" s="41"/>
      <c r="E2079" s="40"/>
      <c r="F2079" s="40"/>
    </row>
    <row r="2080" spans="2:6">
      <c r="B2080" s="37"/>
      <c r="C2080" s="38"/>
      <c r="D2080" s="38"/>
      <c r="E2080" s="40"/>
      <c r="F2080" s="40"/>
    </row>
    <row r="2081" spans="2:6">
      <c r="B2081" s="37"/>
      <c r="C2081" s="38"/>
      <c r="D2081" s="38"/>
      <c r="E2081" s="40"/>
      <c r="F2081" s="40"/>
    </row>
    <row r="2082" spans="2:6">
      <c r="B2082" s="37"/>
      <c r="C2082" s="38"/>
      <c r="D2082" s="38"/>
      <c r="E2082" s="40"/>
      <c r="F2082" s="40"/>
    </row>
    <row r="2083" spans="2:6">
      <c r="B2083" s="37"/>
      <c r="C2083" s="42"/>
      <c r="D2083" s="42"/>
      <c r="E2083" s="40"/>
      <c r="F2083" s="40"/>
    </row>
    <row r="2084" spans="2:6">
      <c r="B2084" s="37"/>
      <c r="C2084" s="43"/>
      <c r="D2084" s="43"/>
      <c r="E2084" s="40"/>
      <c r="F2084" s="40"/>
    </row>
    <row r="2085" spans="2:6">
      <c r="B2085" s="37"/>
      <c r="C2085" s="38"/>
      <c r="D2085" s="38"/>
      <c r="E2085" s="40"/>
      <c r="F2085" s="40"/>
    </row>
    <row r="2086" spans="2:6">
      <c r="B2086" s="37"/>
      <c r="C2086" s="41"/>
      <c r="D2086" s="41"/>
      <c r="E2086" s="40"/>
      <c r="F2086" s="40"/>
    </row>
    <row r="2087" spans="2:6">
      <c r="B2087" s="37"/>
      <c r="C2087" s="38"/>
      <c r="D2087" s="38"/>
      <c r="E2087" s="40"/>
      <c r="F2087" s="40"/>
    </row>
    <row r="2088" spans="2:6">
      <c r="B2088" s="37"/>
      <c r="C2088" s="38"/>
      <c r="D2088" s="38"/>
      <c r="E2088" s="40"/>
      <c r="F2088" s="40"/>
    </row>
    <row r="2089" spans="2:6">
      <c r="B2089" s="37"/>
      <c r="C2089" s="42"/>
      <c r="D2089" s="42"/>
      <c r="E2089" s="40"/>
      <c r="F2089" s="40"/>
    </row>
    <row r="2090" spans="2:6">
      <c r="B2090" s="37"/>
      <c r="C2090" s="43"/>
      <c r="D2090" s="43"/>
      <c r="E2090" s="40"/>
      <c r="F2090" s="40"/>
    </row>
    <row r="2091" spans="2:6">
      <c r="B2091" s="37"/>
      <c r="C2091" s="38"/>
      <c r="D2091" s="38"/>
      <c r="E2091" s="40"/>
      <c r="F2091" s="40"/>
    </row>
    <row r="2092" spans="2:6">
      <c r="B2092" s="37"/>
      <c r="C2092" s="38"/>
      <c r="D2092" s="38"/>
      <c r="E2092" s="40"/>
      <c r="F2092" s="40"/>
    </row>
    <row r="2093" spans="2:6">
      <c r="B2093" s="37"/>
      <c r="C2093" s="41"/>
      <c r="D2093" s="41"/>
      <c r="E2093" s="40"/>
      <c r="F2093" s="40"/>
    </row>
    <row r="2094" spans="2:6">
      <c r="B2094" s="37"/>
      <c r="C2094" s="38"/>
      <c r="D2094" s="38"/>
      <c r="E2094" s="40"/>
      <c r="F2094" s="40"/>
    </row>
    <row r="2095" spans="2:6">
      <c r="B2095" s="37"/>
      <c r="C2095" s="38"/>
      <c r="D2095" s="38"/>
      <c r="E2095" s="40"/>
      <c r="F2095" s="40"/>
    </row>
    <row r="2096" spans="2:6">
      <c r="B2096" s="37"/>
      <c r="C2096" s="38"/>
      <c r="D2096" s="38"/>
      <c r="E2096" s="40"/>
      <c r="F2096" s="40"/>
    </row>
    <row r="2097" spans="2:6">
      <c r="B2097" s="37"/>
      <c r="C2097" s="38"/>
      <c r="D2097" s="38"/>
      <c r="E2097" s="40"/>
      <c r="F2097" s="40"/>
    </row>
    <row r="2098" spans="2:6">
      <c r="B2098" s="37"/>
      <c r="C2098" s="42"/>
      <c r="D2098" s="42"/>
      <c r="E2098" s="40"/>
      <c r="F2098" s="40"/>
    </row>
    <row r="2099" spans="2:6">
      <c r="B2099" s="37"/>
      <c r="C2099" s="43"/>
      <c r="D2099" s="43"/>
      <c r="E2099" s="40"/>
      <c r="F2099" s="40"/>
    </row>
    <row r="2100" spans="2:6">
      <c r="B2100" s="37"/>
      <c r="C2100" s="38"/>
      <c r="D2100" s="38"/>
      <c r="E2100" s="40"/>
      <c r="F2100" s="40"/>
    </row>
    <row r="2101" spans="2:6">
      <c r="B2101" s="37"/>
      <c r="C2101" s="38"/>
      <c r="D2101" s="38"/>
      <c r="E2101" s="40"/>
      <c r="F2101" s="40"/>
    </row>
    <row r="2102" spans="2:6">
      <c r="B2102" s="37"/>
      <c r="C2102" s="38"/>
      <c r="D2102" s="38"/>
      <c r="E2102" s="40"/>
      <c r="F2102" s="40"/>
    </row>
    <row r="2103" spans="2:6">
      <c r="B2103" s="37"/>
      <c r="C2103" s="38"/>
      <c r="D2103" s="38"/>
      <c r="E2103" s="40"/>
      <c r="F2103" s="40"/>
    </row>
    <row r="2104" spans="2:6">
      <c r="B2104" s="37"/>
      <c r="C2104" s="38"/>
      <c r="D2104" s="38"/>
      <c r="E2104" s="40"/>
      <c r="F2104" s="40"/>
    </row>
    <row r="2105" spans="2:6">
      <c r="B2105" s="37"/>
      <c r="C2105" s="38"/>
      <c r="D2105" s="38"/>
      <c r="E2105" s="40"/>
      <c r="F2105" s="40"/>
    </row>
    <row r="2106" spans="2:6">
      <c r="B2106" s="37"/>
      <c r="C2106" s="38"/>
      <c r="D2106" s="38"/>
      <c r="E2106" s="40"/>
      <c r="F2106" s="40"/>
    </row>
    <row r="2107" spans="2:6">
      <c r="B2107" s="37"/>
      <c r="C2107" s="38"/>
      <c r="D2107" s="38"/>
      <c r="E2107" s="40"/>
      <c r="F2107" s="40"/>
    </row>
    <row r="2108" spans="2:6">
      <c r="B2108" s="37"/>
      <c r="C2108" s="38"/>
      <c r="D2108" s="38"/>
      <c r="E2108" s="40"/>
      <c r="F2108" s="40"/>
    </row>
    <row r="2109" spans="2:6">
      <c r="B2109" s="37"/>
      <c r="C2109" s="38"/>
      <c r="D2109" s="38"/>
      <c r="E2109" s="40"/>
      <c r="F2109" s="40"/>
    </row>
    <row r="2110" spans="2:6">
      <c r="B2110" s="37"/>
      <c r="C2110" s="38"/>
      <c r="D2110" s="38"/>
      <c r="E2110" s="40"/>
      <c r="F2110" s="40"/>
    </row>
    <row r="2111" spans="2:6">
      <c r="B2111" s="37"/>
      <c r="C2111" s="38"/>
      <c r="D2111" s="38"/>
      <c r="E2111" s="40"/>
      <c r="F2111" s="40"/>
    </row>
    <row r="2112" spans="2:6">
      <c r="B2112" s="37"/>
      <c r="C2112" s="38"/>
      <c r="D2112" s="38"/>
      <c r="E2112" s="40"/>
      <c r="F2112" s="40"/>
    </row>
    <row r="2113" spans="2:6">
      <c r="B2113" s="37"/>
      <c r="C2113" s="38"/>
      <c r="D2113" s="38"/>
      <c r="E2113" s="40"/>
      <c r="F2113" s="40"/>
    </row>
    <row r="2114" spans="2:6">
      <c r="B2114" s="37"/>
      <c r="C2114" s="38"/>
      <c r="D2114" s="38"/>
      <c r="E2114" s="40"/>
      <c r="F2114" s="40"/>
    </row>
    <row r="2115" spans="2:6">
      <c r="B2115" s="37"/>
      <c r="C2115" s="38"/>
      <c r="D2115" s="38"/>
      <c r="E2115" s="40"/>
      <c r="F2115" s="40"/>
    </row>
    <row r="2116" spans="2:6">
      <c r="B2116" s="37"/>
      <c r="C2116" s="38"/>
      <c r="D2116" s="38"/>
      <c r="E2116" s="40"/>
      <c r="F2116" s="40"/>
    </row>
    <row r="2117" spans="2:6">
      <c r="B2117" s="37"/>
      <c r="C2117" s="38"/>
      <c r="D2117" s="38"/>
      <c r="E2117" s="40"/>
      <c r="F2117" s="40"/>
    </row>
    <row r="2118" spans="2:6">
      <c r="B2118" s="37"/>
      <c r="C2118" s="38"/>
      <c r="D2118" s="38"/>
      <c r="E2118" s="40"/>
      <c r="F2118" s="40"/>
    </row>
    <row r="2119" spans="2:6">
      <c r="B2119" s="37"/>
      <c r="C2119" s="38"/>
      <c r="D2119" s="38"/>
      <c r="E2119" s="40"/>
      <c r="F2119" s="40"/>
    </row>
    <row r="2120" spans="2:6">
      <c r="B2120" s="37"/>
      <c r="C2120" s="38"/>
      <c r="D2120" s="38"/>
      <c r="E2120" s="40"/>
      <c r="F2120" s="40"/>
    </row>
    <row r="2121" spans="2:6">
      <c r="B2121" s="37"/>
      <c r="C2121" s="38"/>
      <c r="D2121" s="38"/>
      <c r="E2121" s="40"/>
      <c r="F2121" s="40"/>
    </row>
    <row r="2122" spans="2:6">
      <c r="B2122" s="37"/>
      <c r="C2122" s="38"/>
      <c r="D2122" s="38"/>
      <c r="E2122" s="40"/>
      <c r="F2122" s="40"/>
    </row>
    <row r="2123" spans="2:6">
      <c r="B2123" s="37"/>
      <c r="C2123" s="38"/>
      <c r="D2123" s="38"/>
      <c r="E2123" s="40"/>
      <c r="F2123" s="40"/>
    </row>
    <row r="2124" spans="2:6">
      <c r="B2124" s="37"/>
      <c r="C2124" s="38"/>
      <c r="D2124" s="38"/>
      <c r="E2124" s="40"/>
      <c r="F2124" s="40"/>
    </row>
    <row r="2125" spans="2:6">
      <c r="B2125" s="37"/>
      <c r="C2125" s="38"/>
      <c r="D2125" s="38"/>
      <c r="E2125" s="40"/>
      <c r="F2125" s="40"/>
    </row>
    <row r="2126" spans="2:6">
      <c r="B2126" s="37"/>
      <c r="C2126" s="38"/>
      <c r="D2126" s="38"/>
      <c r="E2126" s="40"/>
      <c r="F2126" s="40"/>
    </row>
    <row r="2127" spans="2:6">
      <c r="B2127" s="37"/>
      <c r="C2127" s="38"/>
      <c r="D2127" s="38"/>
      <c r="E2127" s="40"/>
      <c r="F2127" s="40"/>
    </row>
    <row r="2128" spans="2:6">
      <c r="B2128" s="37"/>
      <c r="C2128" s="38"/>
      <c r="D2128" s="38"/>
      <c r="E2128" s="40"/>
      <c r="F2128" s="40"/>
    </row>
    <row r="2129" spans="2:6">
      <c r="B2129" s="37"/>
      <c r="C2129" s="38"/>
      <c r="D2129" s="38"/>
      <c r="E2129" s="40"/>
      <c r="F2129" s="40"/>
    </row>
    <row r="2130" spans="2:6">
      <c r="B2130" s="37"/>
      <c r="C2130" s="38"/>
      <c r="D2130" s="38"/>
      <c r="E2130" s="40"/>
      <c r="F2130" s="40"/>
    </row>
    <row r="2131" spans="2:6">
      <c r="B2131" s="37"/>
      <c r="C2131" s="38"/>
      <c r="D2131" s="38"/>
      <c r="E2131" s="40"/>
      <c r="F2131" s="40"/>
    </row>
    <row r="2132" spans="2:6">
      <c r="B2132" s="37"/>
      <c r="C2132" s="38"/>
      <c r="D2132" s="38"/>
      <c r="E2132" s="40"/>
      <c r="F2132" s="40"/>
    </row>
    <row r="2133" spans="2:6">
      <c r="B2133" s="37"/>
      <c r="C2133" s="38"/>
      <c r="D2133" s="38"/>
      <c r="E2133" s="40"/>
      <c r="F2133" s="40"/>
    </row>
    <row r="2134" spans="2:6">
      <c r="B2134" s="37"/>
      <c r="C2134" s="38"/>
      <c r="D2134" s="38"/>
      <c r="E2134" s="40"/>
      <c r="F2134" s="40"/>
    </row>
    <row r="2135" spans="2:6">
      <c r="B2135" s="37"/>
      <c r="C2135" s="38"/>
      <c r="D2135" s="38"/>
      <c r="E2135" s="40"/>
      <c r="F2135" s="40"/>
    </row>
    <row r="2136" spans="2:6">
      <c r="B2136" s="37"/>
      <c r="C2136" s="38"/>
      <c r="D2136" s="38"/>
      <c r="E2136" s="40"/>
      <c r="F2136" s="40"/>
    </row>
    <row r="2137" spans="2:6">
      <c r="B2137" s="37"/>
      <c r="C2137" s="38"/>
      <c r="D2137" s="38"/>
      <c r="E2137" s="40"/>
      <c r="F2137" s="40"/>
    </row>
    <row r="2138" spans="2:6">
      <c r="B2138" s="37"/>
      <c r="C2138" s="38"/>
      <c r="D2138" s="38"/>
      <c r="E2138" s="40"/>
      <c r="F2138" s="40"/>
    </row>
    <row r="2139" spans="2:6">
      <c r="B2139" s="37"/>
      <c r="C2139" s="38"/>
      <c r="D2139" s="38"/>
      <c r="E2139" s="40"/>
      <c r="F2139" s="40"/>
    </row>
    <row r="2140" spans="2:6">
      <c r="B2140" s="37"/>
      <c r="C2140" s="38"/>
      <c r="D2140" s="38"/>
      <c r="E2140" s="40"/>
      <c r="F2140" s="40"/>
    </row>
    <row r="2141" spans="2:6">
      <c r="B2141" s="37"/>
      <c r="C2141" s="38"/>
      <c r="D2141" s="38"/>
      <c r="E2141" s="40"/>
      <c r="F2141" s="40"/>
    </row>
    <row r="2142" spans="2:6">
      <c r="B2142" s="37"/>
      <c r="C2142" s="38"/>
      <c r="D2142" s="38"/>
      <c r="E2142" s="40"/>
      <c r="F2142" s="40"/>
    </row>
    <row r="2143" spans="2:6">
      <c r="B2143" s="37"/>
      <c r="C2143" s="38"/>
      <c r="D2143" s="38"/>
      <c r="E2143" s="40"/>
      <c r="F2143" s="40"/>
    </row>
    <row r="2144" spans="2:6">
      <c r="B2144" s="37"/>
      <c r="C2144" s="41"/>
      <c r="D2144" s="41"/>
      <c r="E2144" s="40"/>
      <c r="F2144" s="40"/>
    </row>
    <row r="2145" spans="2:6">
      <c r="B2145" s="37"/>
      <c r="C2145" s="38"/>
      <c r="D2145" s="38"/>
      <c r="E2145" s="40"/>
      <c r="F2145" s="40"/>
    </row>
    <row r="2146" spans="2:6">
      <c r="B2146" s="37"/>
      <c r="C2146" s="38"/>
      <c r="D2146" s="38"/>
      <c r="E2146" s="40"/>
      <c r="F2146" s="40"/>
    </row>
    <row r="2147" spans="2:6">
      <c r="B2147" s="37"/>
      <c r="C2147" s="38"/>
      <c r="D2147" s="38"/>
      <c r="E2147" s="40"/>
      <c r="F2147" s="40"/>
    </row>
    <row r="2148" spans="2:6">
      <c r="B2148" s="37"/>
      <c r="C2148" s="42"/>
      <c r="D2148" s="42"/>
      <c r="E2148" s="40"/>
      <c r="F2148" s="40"/>
    </row>
    <row r="2149" spans="2:6">
      <c r="B2149" s="37"/>
      <c r="C2149" s="43"/>
      <c r="D2149" s="43"/>
      <c r="E2149" s="40"/>
      <c r="F2149" s="40"/>
    </row>
    <row r="2150" spans="2:6">
      <c r="B2150" s="37"/>
      <c r="C2150" s="44"/>
      <c r="D2150" s="44"/>
      <c r="E2150" s="40"/>
      <c r="F2150" s="40"/>
    </row>
    <row r="2151" spans="2:6">
      <c r="B2151" s="45"/>
      <c r="C2151" s="44"/>
      <c r="D2151" s="44"/>
      <c r="E2151" s="40"/>
      <c r="F2151" s="40"/>
    </row>
    <row r="2152" spans="2:6">
      <c r="B2152" s="45"/>
      <c r="C2152" s="43"/>
      <c r="D2152" s="43"/>
      <c r="E2152" s="40"/>
      <c r="F2152" s="40"/>
    </row>
    <row r="2153" spans="2:6">
      <c r="B2153" s="37"/>
      <c r="C2153" s="38"/>
      <c r="D2153" s="38"/>
      <c r="E2153" s="40"/>
      <c r="F2153" s="40"/>
    </row>
    <row r="2154" spans="2:6">
      <c r="B2154" s="37"/>
      <c r="C2154" s="38"/>
      <c r="D2154" s="38"/>
      <c r="E2154" s="40"/>
      <c r="F2154" s="40"/>
    </row>
    <row r="2155" spans="2:6">
      <c r="B2155" s="37"/>
      <c r="C2155" s="38"/>
      <c r="D2155" s="38"/>
      <c r="E2155" s="40"/>
      <c r="F2155" s="40"/>
    </row>
    <row r="2156" spans="2:6">
      <c r="B2156" s="37"/>
      <c r="C2156" s="38"/>
      <c r="D2156" s="38"/>
      <c r="E2156" s="40"/>
      <c r="F2156" s="40"/>
    </row>
    <row r="2157" spans="2:6">
      <c r="B2157" s="37"/>
      <c r="C2157" s="38"/>
      <c r="D2157" s="38"/>
      <c r="E2157" s="40"/>
      <c r="F2157" s="40"/>
    </row>
    <row r="2158" spans="2:6">
      <c r="B2158" s="37"/>
      <c r="C2158" s="38"/>
      <c r="D2158" s="38"/>
      <c r="E2158" s="40"/>
      <c r="F2158" s="40"/>
    </row>
    <row r="2159" spans="2:6">
      <c r="B2159" s="37"/>
      <c r="C2159" s="38"/>
      <c r="D2159" s="38"/>
      <c r="E2159" s="40"/>
      <c r="F2159" s="40"/>
    </row>
    <row r="2160" spans="2:6">
      <c r="B2160" s="37"/>
      <c r="C2160" s="38"/>
      <c r="D2160" s="38"/>
      <c r="E2160" s="40"/>
      <c r="F2160" s="40"/>
    </row>
    <row r="2161" spans="2:6">
      <c r="B2161" s="37"/>
      <c r="C2161" s="38"/>
      <c r="D2161" s="38"/>
      <c r="E2161" s="40"/>
      <c r="F2161" s="40"/>
    </row>
    <row r="2162" spans="2:6">
      <c r="B2162" s="37"/>
      <c r="C2162" s="38"/>
      <c r="D2162" s="38"/>
      <c r="E2162" s="40"/>
      <c r="F2162" s="40"/>
    </row>
    <row r="2163" spans="2:6">
      <c r="B2163" s="37"/>
      <c r="C2163" s="38"/>
      <c r="D2163" s="38"/>
      <c r="E2163" s="40"/>
      <c r="F2163" s="40"/>
    </row>
    <row r="2164" spans="2:6">
      <c r="B2164" s="37"/>
      <c r="C2164" s="38"/>
      <c r="D2164" s="38"/>
      <c r="E2164" s="40"/>
      <c r="F2164" s="40"/>
    </row>
    <row r="2165" spans="2:6">
      <c r="B2165" s="37"/>
      <c r="C2165" s="38"/>
      <c r="D2165" s="38"/>
      <c r="E2165" s="40"/>
      <c r="F2165" s="40"/>
    </row>
    <row r="2166" spans="2:6">
      <c r="B2166" s="37"/>
      <c r="C2166" s="38"/>
      <c r="D2166" s="38"/>
      <c r="E2166" s="40"/>
      <c r="F2166" s="40"/>
    </row>
    <row r="2167" spans="2:6">
      <c r="B2167" s="37"/>
      <c r="C2167" s="38"/>
      <c r="D2167" s="38"/>
      <c r="E2167" s="40"/>
      <c r="F2167" s="40"/>
    </row>
    <row r="2168" spans="2:6">
      <c r="B2168" s="37"/>
      <c r="C2168" s="41"/>
      <c r="D2168" s="41"/>
      <c r="E2168" s="40"/>
      <c r="F2168" s="40"/>
    </row>
    <row r="2169" spans="2:6">
      <c r="B2169" s="37"/>
      <c r="C2169" s="41"/>
      <c r="D2169" s="41"/>
      <c r="E2169" s="40"/>
      <c r="F2169" s="40"/>
    </row>
    <row r="2170" spans="2:6">
      <c r="B2170" s="37"/>
      <c r="C2170" s="38"/>
      <c r="D2170" s="38"/>
      <c r="E2170" s="40"/>
      <c r="F2170" s="40"/>
    </row>
    <row r="2171" spans="2:6">
      <c r="B2171" s="37"/>
      <c r="C2171" s="38"/>
      <c r="D2171" s="38"/>
      <c r="E2171" s="40"/>
      <c r="F2171" s="40"/>
    </row>
    <row r="2172" spans="2:6">
      <c r="B2172" s="37"/>
      <c r="C2172" s="38"/>
      <c r="D2172" s="38"/>
      <c r="E2172" s="40"/>
      <c r="F2172" s="40"/>
    </row>
    <row r="2173" spans="2:6">
      <c r="B2173" s="37"/>
      <c r="C2173" s="42"/>
      <c r="D2173" s="42"/>
      <c r="E2173" s="40"/>
      <c r="F2173" s="40"/>
    </row>
    <row r="2174" spans="2:6">
      <c r="B2174" s="37"/>
      <c r="C2174" s="43"/>
      <c r="D2174" s="43"/>
      <c r="E2174" s="40"/>
      <c r="F2174" s="40"/>
    </row>
    <row r="2175" spans="2:6">
      <c r="B2175" s="37"/>
      <c r="C2175" s="38"/>
      <c r="D2175" s="38"/>
      <c r="E2175" s="40"/>
      <c r="F2175" s="40"/>
    </row>
    <row r="2176" spans="2:6">
      <c r="B2176" s="37"/>
      <c r="C2176" s="38"/>
      <c r="D2176" s="38"/>
      <c r="E2176" s="40"/>
      <c r="F2176" s="40"/>
    </row>
    <row r="2177" spans="2:6">
      <c r="B2177" s="37"/>
      <c r="C2177" s="38"/>
      <c r="D2177" s="38"/>
      <c r="E2177" s="40"/>
      <c r="F2177" s="40"/>
    </row>
    <row r="2178" spans="2:6">
      <c r="B2178" s="37"/>
      <c r="C2178" s="38"/>
      <c r="D2178" s="38"/>
      <c r="E2178" s="40"/>
      <c r="F2178" s="40"/>
    </row>
    <row r="2179" spans="2:6">
      <c r="B2179" s="37"/>
      <c r="C2179" s="38"/>
      <c r="D2179" s="38"/>
      <c r="E2179" s="40"/>
      <c r="F2179" s="40"/>
    </row>
    <row r="2180" spans="2:6">
      <c r="B2180" s="37"/>
      <c r="C2180" s="38"/>
      <c r="D2180" s="38"/>
      <c r="E2180" s="40"/>
      <c r="F2180" s="40"/>
    </row>
    <row r="2181" spans="2:6">
      <c r="B2181" s="37"/>
      <c r="C2181" s="38"/>
      <c r="D2181" s="38"/>
      <c r="E2181" s="40"/>
      <c r="F2181" s="40"/>
    </row>
    <row r="2182" spans="2:6">
      <c r="B2182" s="37"/>
      <c r="C2182" s="38"/>
      <c r="D2182" s="38"/>
      <c r="E2182" s="40"/>
      <c r="F2182" s="40"/>
    </row>
    <row r="2183" spans="2:6">
      <c r="B2183" s="37"/>
      <c r="C2183" s="38"/>
      <c r="D2183" s="38"/>
      <c r="E2183" s="40"/>
      <c r="F2183" s="40"/>
    </row>
    <row r="2184" spans="2:6">
      <c r="B2184" s="37"/>
      <c r="C2184" s="38"/>
      <c r="D2184" s="38"/>
      <c r="E2184" s="40"/>
      <c r="F2184" s="40"/>
    </row>
    <row r="2185" spans="2:6">
      <c r="B2185" s="37"/>
      <c r="C2185" s="38"/>
      <c r="D2185" s="38"/>
      <c r="E2185" s="40"/>
      <c r="F2185" s="40"/>
    </row>
    <row r="2186" spans="2:6">
      <c r="B2186" s="37"/>
      <c r="C2186" s="38"/>
      <c r="D2186" s="38"/>
      <c r="E2186" s="40"/>
      <c r="F2186" s="40"/>
    </row>
    <row r="2187" spans="2:6">
      <c r="B2187" s="37"/>
      <c r="C2187" s="38"/>
      <c r="D2187" s="38"/>
      <c r="E2187" s="40"/>
      <c r="F2187" s="40"/>
    </row>
    <row r="2188" spans="2:6">
      <c r="B2188" s="37"/>
      <c r="C2188" s="38"/>
      <c r="D2188" s="38"/>
      <c r="E2188" s="40"/>
      <c r="F2188" s="40"/>
    </row>
    <row r="2189" spans="2:6">
      <c r="B2189" s="37"/>
      <c r="C2189" s="41"/>
      <c r="D2189" s="41"/>
      <c r="E2189" s="40"/>
      <c r="F2189" s="40"/>
    </row>
    <row r="2190" spans="2:6">
      <c r="B2190" s="37"/>
      <c r="C2190" s="41"/>
      <c r="D2190" s="41"/>
      <c r="E2190" s="40"/>
      <c r="F2190" s="40"/>
    </row>
    <row r="2191" spans="2:6">
      <c r="B2191" s="37"/>
      <c r="C2191" s="38"/>
      <c r="D2191" s="38"/>
      <c r="E2191" s="40"/>
      <c r="F2191" s="40"/>
    </row>
    <row r="2192" spans="2:6">
      <c r="B2192" s="37"/>
      <c r="C2192" s="38"/>
      <c r="D2192" s="38"/>
      <c r="E2192" s="40"/>
      <c r="F2192" s="40"/>
    </row>
    <row r="2193" spans="2:6">
      <c r="B2193" s="37"/>
      <c r="C2193" s="38"/>
      <c r="D2193" s="38"/>
      <c r="E2193" s="40"/>
      <c r="F2193" s="40"/>
    </row>
    <row r="2194" spans="2:6">
      <c r="B2194" s="37"/>
      <c r="C2194" s="42"/>
      <c r="D2194" s="42"/>
      <c r="E2194" s="40"/>
      <c r="F2194" s="40"/>
    </row>
    <row r="2195" spans="2:6">
      <c r="B2195" s="37"/>
      <c r="C2195" s="43"/>
      <c r="D2195" s="43"/>
      <c r="E2195" s="40"/>
      <c r="F2195" s="40"/>
    </row>
    <row r="2196" spans="2:6">
      <c r="B2196" s="37"/>
      <c r="C2196" s="38"/>
      <c r="D2196" s="38"/>
      <c r="E2196" s="40"/>
      <c r="F2196" s="40"/>
    </row>
    <row r="2197" spans="2:6">
      <c r="B2197" s="37"/>
      <c r="C2197" s="38"/>
      <c r="D2197" s="38"/>
      <c r="E2197" s="40"/>
      <c r="F2197" s="40"/>
    </row>
    <row r="2198" spans="2:6">
      <c r="B2198" s="37"/>
      <c r="C2198" s="38"/>
      <c r="D2198" s="38"/>
      <c r="E2198" s="40"/>
      <c r="F2198" s="40"/>
    </row>
    <row r="2199" spans="2:6">
      <c r="B2199" s="37"/>
      <c r="C2199" s="41"/>
      <c r="D2199" s="41"/>
      <c r="E2199" s="40"/>
      <c r="F2199" s="40"/>
    </row>
    <row r="2200" spans="2:6">
      <c r="B2200" s="37"/>
      <c r="C2200" s="38"/>
      <c r="D2200" s="38"/>
      <c r="E2200" s="40"/>
      <c r="F2200" s="40"/>
    </row>
    <row r="2201" spans="2:6">
      <c r="B2201" s="37"/>
      <c r="C2201" s="41"/>
      <c r="D2201" s="41"/>
      <c r="E2201" s="40"/>
      <c r="F2201" s="40"/>
    </row>
    <row r="2202" spans="2:6">
      <c r="B2202" s="37"/>
      <c r="C2202" s="38"/>
      <c r="D2202" s="38"/>
      <c r="E2202" s="40"/>
      <c r="F2202" s="40"/>
    </row>
    <row r="2203" spans="2:6">
      <c r="B2203" s="37"/>
      <c r="C2203" s="41"/>
      <c r="D2203" s="41"/>
      <c r="E2203" s="40"/>
      <c r="F2203" s="40"/>
    </row>
    <row r="2204" spans="2:6">
      <c r="B2204" s="37"/>
      <c r="C2204" s="41"/>
      <c r="D2204" s="41"/>
      <c r="E2204" s="40"/>
      <c r="F2204" s="40"/>
    </row>
    <row r="2205" spans="2:6">
      <c r="B2205" s="37"/>
      <c r="C2205" s="41"/>
      <c r="D2205" s="41"/>
      <c r="E2205" s="40"/>
      <c r="F2205" s="40"/>
    </row>
    <row r="2206" spans="2:6">
      <c r="B2206" s="37"/>
      <c r="C2206" s="38"/>
      <c r="D2206" s="38"/>
      <c r="E2206" s="40"/>
      <c r="F2206" s="40"/>
    </row>
    <row r="2207" spans="2:6">
      <c r="B2207" s="37"/>
      <c r="C2207" s="38"/>
      <c r="D2207" s="38"/>
      <c r="E2207" s="40"/>
      <c r="F2207" s="40"/>
    </row>
    <row r="2208" spans="2:6">
      <c r="B2208" s="37"/>
      <c r="C2208" s="41"/>
      <c r="D2208" s="41"/>
      <c r="E2208" s="40"/>
      <c r="F2208" s="40"/>
    </row>
    <row r="2209" spans="2:6">
      <c r="B2209" s="37"/>
      <c r="C2209" s="38"/>
      <c r="D2209" s="38"/>
      <c r="E2209" s="40"/>
      <c r="F2209" s="40"/>
    </row>
    <row r="2210" spans="2:6">
      <c r="B2210" s="37"/>
      <c r="C2210" s="41"/>
      <c r="D2210" s="41"/>
      <c r="E2210" s="40"/>
      <c r="F2210" s="40"/>
    </row>
    <row r="2211" spans="2:6">
      <c r="B2211" s="37"/>
      <c r="C2211" s="38"/>
      <c r="D2211" s="38"/>
      <c r="E2211" s="40"/>
      <c r="F2211" s="40"/>
    </row>
    <row r="2212" spans="2:6">
      <c r="B2212" s="37"/>
      <c r="C2212" s="38"/>
      <c r="D2212" s="38"/>
      <c r="E2212" s="40"/>
      <c r="F2212" s="40"/>
    </row>
    <row r="2213" spans="2:6">
      <c r="B2213" s="37"/>
      <c r="C2213" s="41"/>
      <c r="D2213" s="41"/>
      <c r="E2213" s="40"/>
      <c r="F2213" s="40"/>
    </row>
    <row r="2214" spans="2:6">
      <c r="B2214" s="37"/>
      <c r="C2214" s="38"/>
      <c r="D2214" s="38"/>
      <c r="E2214" s="40"/>
      <c r="F2214" s="40"/>
    </row>
    <row r="2215" spans="2:6">
      <c r="B2215" s="37"/>
      <c r="C2215" s="41"/>
      <c r="D2215" s="41"/>
      <c r="E2215" s="40"/>
      <c r="F2215" s="40"/>
    </row>
    <row r="2216" spans="2:6">
      <c r="B2216" s="37"/>
      <c r="C2216" s="38"/>
      <c r="D2216" s="38"/>
      <c r="E2216" s="40"/>
      <c r="F2216" s="40"/>
    </row>
    <row r="2217" spans="2:6">
      <c r="B2217" s="37"/>
      <c r="C2217" s="38"/>
      <c r="D2217" s="38"/>
      <c r="E2217" s="40"/>
      <c r="F2217" s="40"/>
    </row>
    <row r="2218" spans="2:6">
      <c r="B2218" s="37"/>
      <c r="C2218" s="38"/>
      <c r="D2218" s="38"/>
      <c r="E2218" s="40"/>
      <c r="F2218" s="40"/>
    </row>
    <row r="2219" spans="2:6">
      <c r="B2219" s="37"/>
      <c r="C2219" s="38"/>
      <c r="D2219" s="38"/>
      <c r="E2219" s="40"/>
      <c r="F2219" s="40"/>
    </row>
    <row r="2220" spans="2:6">
      <c r="B2220" s="37"/>
      <c r="C2220" s="42"/>
      <c r="D2220" s="42"/>
      <c r="E2220" s="40"/>
      <c r="F2220" s="40"/>
    </row>
    <row r="2221" spans="2:6">
      <c r="B2221" s="37"/>
      <c r="C2221" s="43"/>
      <c r="D2221" s="43"/>
      <c r="E2221" s="40"/>
      <c r="F2221" s="40"/>
    </row>
    <row r="2222" spans="2:6">
      <c r="B2222" s="37"/>
      <c r="C2222" s="38"/>
      <c r="D2222" s="38"/>
      <c r="E2222" s="40"/>
      <c r="F2222" s="40"/>
    </row>
    <row r="2223" spans="2:6">
      <c r="B2223" s="37"/>
      <c r="C2223" s="38"/>
      <c r="D2223" s="38"/>
      <c r="E2223" s="40"/>
      <c r="F2223" s="40"/>
    </row>
    <row r="2224" spans="2:6">
      <c r="B2224" s="37"/>
      <c r="C2224" s="38"/>
      <c r="D2224" s="38"/>
      <c r="E2224" s="40"/>
      <c r="F2224" s="40"/>
    </row>
    <row r="2225" spans="2:6">
      <c r="B2225" s="37"/>
      <c r="C2225" s="38"/>
      <c r="D2225" s="38"/>
      <c r="E2225" s="40"/>
      <c r="F2225" s="40"/>
    </row>
    <row r="2226" spans="2:6">
      <c r="B2226" s="37"/>
      <c r="C2226" s="38"/>
      <c r="D2226" s="38"/>
      <c r="E2226" s="40"/>
      <c r="F2226" s="40"/>
    </row>
    <row r="2227" spans="2:6">
      <c r="B2227" s="37"/>
      <c r="C2227" s="38"/>
      <c r="D2227" s="38"/>
      <c r="E2227" s="40"/>
      <c r="F2227" s="40"/>
    </row>
    <row r="2228" spans="2:6">
      <c r="B2228" s="37"/>
      <c r="C2228" s="38"/>
      <c r="D2228" s="38"/>
      <c r="E2228" s="40"/>
      <c r="F2228" s="40"/>
    </row>
    <row r="2229" spans="2:6">
      <c r="B2229" s="37"/>
      <c r="C2229" s="38"/>
      <c r="D2229" s="38"/>
      <c r="E2229" s="40"/>
      <c r="F2229" s="40"/>
    </row>
    <row r="2230" spans="2:6">
      <c r="B2230" s="37"/>
      <c r="C2230" s="38"/>
      <c r="D2230" s="38"/>
      <c r="E2230" s="40"/>
      <c r="F2230" s="40"/>
    </row>
    <row r="2231" spans="2:6">
      <c r="B2231" s="37"/>
      <c r="C2231" s="41"/>
      <c r="D2231" s="41"/>
      <c r="E2231" s="40"/>
      <c r="F2231" s="40"/>
    </row>
    <row r="2232" spans="2:6">
      <c r="B2232" s="37"/>
      <c r="C2232" s="38"/>
      <c r="D2232" s="38"/>
      <c r="E2232" s="40"/>
      <c r="F2232" s="40"/>
    </row>
    <row r="2233" spans="2:6">
      <c r="B2233" s="37"/>
      <c r="C2233" s="38"/>
      <c r="D2233" s="38"/>
      <c r="E2233" s="40"/>
      <c r="F2233" s="40"/>
    </row>
    <row r="2234" spans="2:6">
      <c r="B2234" s="37"/>
      <c r="C2234" s="38"/>
      <c r="D2234" s="38"/>
      <c r="E2234" s="40"/>
      <c r="F2234" s="40"/>
    </row>
    <row r="2235" spans="2:6">
      <c r="B2235" s="37"/>
      <c r="C2235" s="38"/>
      <c r="D2235" s="38"/>
      <c r="E2235" s="40"/>
      <c r="F2235" s="40"/>
    </row>
    <row r="2236" spans="2:6">
      <c r="B2236" s="37"/>
      <c r="C2236" s="38"/>
      <c r="D2236" s="38"/>
      <c r="E2236" s="40"/>
      <c r="F2236" s="40"/>
    </row>
    <row r="2237" spans="2:6">
      <c r="B2237" s="37"/>
      <c r="C2237" s="38"/>
      <c r="D2237" s="38"/>
      <c r="E2237" s="40"/>
      <c r="F2237" s="40"/>
    </row>
    <row r="2238" spans="2:6">
      <c r="B2238" s="37"/>
      <c r="C2238" s="42"/>
      <c r="D2238" s="42"/>
      <c r="E2238" s="40"/>
      <c r="F2238" s="40"/>
    </row>
    <row r="2239" spans="2:6">
      <c r="B2239" s="37"/>
      <c r="C2239" s="43"/>
      <c r="D2239" s="43"/>
      <c r="E2239" s="40"/>
      <c r="F2239" s="40"/>
    </row>
    <row r="2240" spans="2:6">
      <c r="B2240" s="37"/>
      <c r="C2240" s="38"/>
      <c r="D2240" s="38"/>
      <c r="E2240" s="40"/>
      <c r="F2240" s="40"/>
    </row>
    <row r="2241" spans="2:6">
      <c r="B2241" s="37"/>
      <c r="C2241" s="38"/>
      <c r="D2241" s="38"/>
      <c r="E2241" s="40"/>
      <c r="F2241" s="40"/>
    </row>
    <row r="2242" spans="2:6">
      <c r="B2242" s="37"/>
      <c r="C2242" s="38"/>
      <c r="D2242" s="38"/>
      <c r="E2242" s="40"/>
      <c r="F2242" s="40"/>
    </row>
    <row r="2243" spans="2:6">
      <c r="B2243" s="37"/>
      <c r="C2243" s="38"/>
      <c r="D2243" s="38"/>
      <c r="E2243" s="40"/>
      <c r="F2243" s="40"/>
    </row>
    <row r="2244" spans="2:6">
      <c r="B2244" s="37"/>
      <c r="C2244" s="38"/>
      <c r="D2244" s="38"/>
      <c r="E2244" s="40"/>
      <c r="F2244" s="40"/>
    </row>
    <row r="2245" spans="2:6">
      <c r="B2245" s="37"/>
      <c r="C2245" s="38"/>
      <c r="D2245" s="38"/>
      <c r="E2245" s="40"/>
      <c r="F2245" s="40"/>
    </row>
    <row r="2246" spans="2:6">
      <c r="B2246" s="37"/>
      <c r="C2246" s="38"/>
      <c r="D2246" s="38"/>
      <c r="E2246" s="40"/>
      <c r="F2246" s="40"/>
    </row>
    <row r="2247" spans="2:6">
      <c r="B2247" s="37"/>
      <c r="C2247" s="38"/>
      <c r="D2247" s="38"/>
      <c r="E2247" s="40"/>
      <c r="F2247" s="40"/>
    </row>
    <row r="2248" spans="2:6">
      <c r="B2248" s="37"/>
      <c r="C2248" s="38"/>
      <c r="D2248" s="38"/>
      <c r="E2248" s="40"/>
      <c r="F2248" s="40"/>
    </row>
    <row r="2249" spans="2:6">
      <c r="B2249" s="37"/>
      <c r="C2249" s="38"/>
      <c r="D2249" s="38"/>
      <c r="E2249" s="40"/>
      <c r="F2249" s="40"/>
    </row>
    <row r="2250" spans="2:6">
      <c r="B2250" s="37"/>
      <c r="C2250" s="38"/>
      <c r="D2250" s="38"/>
      <c r="E2250" s="40"/>
      <c r="F2250" s="40"/>
    </row>
    <row r="2251" spans="2:6">
      <c r="B2251" s="37"/>
      <c r="C2251" s="38"/>
      <c r="D2251" s="38"/>
      <c r="E2251" s="40"/>
      <c r="F2251" s="40"/>
    </row>
    <row r="2252" spans="2:6">
      <c r="B2252" s="37"/>
      <c r="C2252" s="38"/>
      <c r="D2252" s="38"/>
      <c r="E2252" s="40"/>
      <c r="F2252" s="40"/>
    </row>
    <row r="2253" spans="2:6">
      <c r="B2253" s="37"/>
      <c r="C2253" s="38"/>
      <c r="D2253" s="38"/>
      <c r="E2253" s="40"/>
      <c r="F2253" s="40"/>
    </row>
    <row r="2254" spans="2:6">
      <c r="B2254" s="37"/>
      <c r="C2254" s="38"/>
      <c r="D2254" s="38"/>
      <c r="E2254" s="40"/>
      <c r="F2254" s="40"/>
    </row>
    <row r="2255" spans="2:6">
      <c r="B2255" s="37"/>
      <c r="C2255" s="38"/>
      <c r="D2255" s="38"/>
      <c r="E2255" s="40"/>
      <c r="F2255" s="40"/>
    </row>
    <row r="2256" spans="2:6">
      <c r="B2256" s="37"/>
      <c r="C2256" s="38"/>
      <c r="D2256" s="38"/>
      <c r="E2256" s="40"/>
      <c r="F2256" s="40"/>
    </row>
    <row r="2257" spans="2:6">
      <c r="B2257" s="37"/>
      <c r="C2257" s="38"/>
      <c r="D2257" s="38"/>
      <c r="E2257" s="40"/>
      <c r="F2257" s="40"/>
    </row>
    <row r="2258" spans="2:6">
      <c r="B2258" s="37"/>
      <c r="C2258" s="38"/>
      <c r="D2258" s="38"/>
      <c r="E2258" s="40"/>
      <c r="F2258" s="40"/>
    </row>
    <row r="2259" spans="2:6">
      <c r="B2259" s="37"/>
      <c r="C2259" s="38"/>
      <c r="D2259" s="38"/>
      <c r="E2259" s="40"/>
      <c r="F2259" s="40"/>
    </row>
    <row r="2260" spans="2:6">
      <c r="B2260" s="37"/>
      <c r="C2260" s="38"/>
      <c r="D2260" s="38"/>
      <c r="E2260" s="40"/>
      <c r="F2260" s="40"/>
    </row>
    <row r="2261" spans="2:6">
      <c r="B2261" s="37"/>
      <c r="C2261" s="41"/>
      <c r="D2261" s="41"/>
      <c r="E2261" s="40"/>
      <c r="F2261" s="40"/>
    </row>
    <row r="2262" spans="2:6">
      <c r="B2262" s="37"/>
      <c r="C2262" s="38"/>
      <c r="D2262" s="38"/>
      <c r="E2262" s="40"/>
      <c r="F2262" s="40"/>
    </row>
    <row r="2263" spans="2:6">
      <c r="B2263" s="37"/>
      <c r="C2263" s="38"/>
      <c r="D2263" s="38"/>
      <c r="E2263" s="40"/>
      <c r="F2263" s="40"/>
    </row>
    <row r="2264" spans="2:6">
      <c r="B2264" s="37"/>
      <c r="C2264" s="42"/>
      <c r="D2264" s="42"/>
      <c r="E2264" s="40"/>
      <c r="F2264" s="40"/>
    </row>
    <row r="2265" spans="2:6">
      <c r="B2265" s="37"/>
      <c r="C2265" s="43"/>
      <c r="D2265" s="43"/>
      <c r="E2265" s="40"/>
      <c r="F2265" s="40"/>
    </row>
    <row r="2266" spans="2:6">
      <c r="B2266" s="37"/>
      <c r="C2266" s="38"/>
      <c r="D2266" s="38"/>
      <c r="E2266" s="40"/>
      <c r="F2266" s="40"/>
    </row>
    <row r="2267" spans="2:6">
      <c r="B2267" s="37"/>
      <c r="C2267" s="38"/>
      <c r="D2267" s="38"/>
      <c r="E2267" s="40"/>
      <c r="F2267" s="40"/>
    </row>
    <row r="2268" spans="2:6">
      <c r="B2268" s="37"/>
      <c r="C2268" s="38"/>
      <c r="D2268" s="38"/>
      <c r="E2268" s="40"/>
      <c r="F2268" s="40"/>
    </row>
    <row r="2269" spans="2:6">
      <c r="B2269" s="37"/>
      <c r="C2269" s="38"/>
      <c r="D2269" s="38"/>
      <c r="E2269" s="40"/>
      <c r="F2269" s="40"/>
    </row>
    <row r="2270" spans="2:6">
      <c r="B2270" s="37"/>
      <c r="C2270" s="38"/>
      <c r="D2270" s="38"/>
      <c r="E2270" s="40"/>
      <c r="F2270" s="40"/>
    </row>
    <row r="2271" spans="2:6">
      <c r="B2271" s="37"/>
      <c r="C2271" s="38"/>
      <c r="D2271" s="38"/>
      <c r="E2271" s="40"/>
      <c r="F2271" s="40"/>
    </row>
    <row r="2272" spans="2:6">
      <c r="B2272" s="37"/>
      <c r="C2272" s="38"/>
      <c r="D2272" s="38"/>
      <c r="E2272" s="40"/>
      <c r="F2272" s="40"/>
    </row>
    <row r="2273" spans="2:6">
      <c r="B2273" s="37"/>
      <c r="C2273" s="38"/>
      <c r="D2273" s="38"/>
      <c r="E2273" s="40"/>
      <c r="F2273" s="40"/>
    </row>
    <row r="2274" spans="2:6">
      <c r="B2274" s="37"/>
      <c r="C2274" s="38"/>
      <c r="D2274" s="38"/>
      <c r="E2274" s="40"/>
      <c r="F2274" s="40"/>
    </row>
    <row r="2275" spans="2:6">
      <c r="B2275" s="37"/>
      <c r="C2275" s="38"/>
      <c r="D2275" s="38"/>
      <c r="E2275" s="40"/>
      <c r="F2275" s="40"/>
    </row>
    <row r="2276" spans="2:6">
      <c r="B2276" s="37"/>
      <c r="C2276" s="38"/>
      <c r="D2276" s="38"/>
      <c r="E2276" s="40"/>
      <c r="F2276" s="40"/>
    </row>
    <row r="2277" spans="2:6">
      <c r="B2277" s="37"/>
      <c r="C2277" s="41"/>
      <c r="D2277" s="41"/>
      <c r="E2277" s="40"/>
      <c r="F2277" s="40"/>
    </row>
    <row r="2278" spans="2:6">
      <c r="B2278" s="37"/>
      <c r="C2278" s="38"/>
      <c r="D2278" s="38"/>
      <c r="E2278" s="40"/>
      <c r="F2278" s="40"/>
    </row>
    <row r="2279" spans="2:6">
      <c r="B2279" s="37"/>
      <c r="C2279" s="38"/>
      <c r="D2279" s="38"/>
      <c r="E2279" s="40"/>
      <c r="F2279" s="40"/>
    </row>
    <row r="2280" spans="2:6">
      <c r="B2280" s="37"/>
      <c r="C2280" s="42"/>
      <c r="D2280" s="42"/>
      <c r="E2280" s="40"/>
      <c r="F2280" s="40"/>
    </row>
    <row r="2281" spans="2:6">
      <c r="B2281" s="37"/>
      <c r="C2281" s="43"/>
      <c r="D2281" s="43"/>
      <c r="E2281" s="40"/>
      <c r="F2281" s="40"/>
    </row>
    <row r="2282" spans="2:6">
      <c r="B2282" s="37"/>
      <c r="C2282" s="44"/>
      <c r="D2282" s="44"/>
      <c r="E2282" s="40"/>
      <c r="F2282" s="40"/>
    </row>
    <row r="2283" spans="2:6">
      <c r="B2283" s="45"/>
      <c r="C2283" s="44"/>
      <c r="D2283" s="44"/>
      <c r="E2283" s="40"/>
      <c r="F2283" s="40"/>
    </row>
    <row r="2284" spans="2:6">
      <c r="B2284" s="45"/>
      <c r="C2284" s="43"/>
      <c r="D2284" s="43"/>
      <c r="E2284" s="40"/>
      <c r="F2284" s="40"/>
    </row>
    <row r="2285" spans="2:6">
      <c r="B2285" s="37"/>
      <c r="C2285" s="38"/>
      <c r="D2285" s="38"/>
      <c r="E2285" s="40"/>
      <c r="F2285" s="40"/>
    </row>
    <row r="2286" spans="2:6">
      <c r="B2286" s="37"/>
      <c r="C2286" s="38"/>
      <c r="D2286" s="38"/>
      <c r="E2286" s="40"/>
      <c r="F2286" s="40"/>
    </row>
    <row r="2287" spans="2:6">
      <c r="B2287" s="37"/>
      <c r="C2287" s="41"/>
      <c r="D2287" s="41"/>
      <c r="E2287" s="40"/>
      <c r="F2287" s="40"/>
    </row>
    <row r="2288" spans="2:6">
      <c r="B2288" s="37"/>
      <c r="C2288" s="38"/>
      <c r="D2288" s="38"/>
      <c r="E2288" s="40"/>
      <c r="F2288" s="40"/>
    </row>
    <row r="2289" spans="2:6">
      <c r="B2289" s="37"/>
      <c r="C2289" s="38"/>
      <c r="D2289" s="38"/>
      <c r="E2289" s="40"/>
      <c r="F2289" s="40"/>
    </row>
    <row r="2290" spans="2:6">
      <c r="B2290" s="37"/>
      <c r="C2290" s="42"/>
      <c r="D2290" s="42"/>
      <c r="E2290" s="40"/>
      <c r="F2290" s="40"/>
    </row>
    <row r="2291" spans="2:6">
      <c r="B2291" s="37"/>
      <c r="C2291" s="43"/>
      <c r="D2291" s="43"/>
      <c r="E2291" s="40"/>
      <c r="F2291" s="40"/>
    </row>
    <row r="2292" spans="2:6">
      <c r="B2292" s="37"/>
      <c r="C2292" s="38"/>
      <c r="D2292" s="38"/>
      <c r="E2292" s="40"/>
      <c r="F2292" s="40"/>
    </row>
    <row r="2293" spans="2:6">
      <c r="B2293" s="37"/>
      <c r="C2293" s="41"/>
      <c r="D2293" s="41"/>
      <c r="E2293" s="40"/>
      <c r="F2293" s="40"/>
    </row>
    <row r="2294" spans="2:6">
      <c r="B2294" s="37"/>
      <c r="C2294" s="38"/>
      <c r="D2294" s="38"/>
      <c r="E2294" s="40"/>
      <c r="F2294" s="40"/>
    </row>
    <row r="2295" spans="2:6">
      <c r="B2295" s="37"/>
      <c r="C2295" s="38"/>
      <c r="D2295" s="38"/>
      <c r="E2295" s="40"/>
      <c r="F2295" s="40"/>
    </row>
    <row r="2296" spans="2:6">
      <c r="B2296" s="37"/>
      <c r="C2296" s="42"/>
      <c r="D2296" s="42"/>
      <c r="E2296" s="40"/>
      <c r="F2296" s="40"/>
    </row>
    <row r="2297" spans="2:6">
      <c r="B2297" s="37"/>
      <c r="C2297" s="43"/>
      <c r="D2297" s="43"/>
      <c r="E2297" s="40"/>
      <c r="F2297" s="40"/>
    </row>
    <row r="2298" spans="2:6">
      <c r="B2298" s="37"/>
      <c r="C2298" s="38"/>
      <c r="D2298" s="38"/>
      <c r="E2298" s="40"/>
      <c r="F2298" s="40"/>
    </row>
    <row r="2299" spans="2:6">
      <c r="B2299" s="37"/>
      <c r="C2299" s="38"/>
      <c r="D2299" s="38"/>
      <c r="E2299" s="40"/>
      <c r="F2299" s="40"/>
    </row>
    <row r="2300" spans="2:6">
      <c r="B2300" s="37"/>
      <c r="C2300" s="38"/>
      <c r="D2300" s="38"/>
      <c r="E2300" s="40"/>
      <c r="F2300" s="40"/>
    </row>
    <row r="2301" spans="2:6">
      <c r="B2301" s="37"/>
      <c r="C2301" s="38"/>
      <c r="D2301" s="38"/>
      <c r="E2301" s="40"/>
      <c r="F2301" s="40"/>
    </row>
    <row r="2302" spans="2:6">
      <c r="B2302" s="37"/>
      <c r="C2302" s="38"/>
      <c r="D2302" s="38"/>
      <c r="E2302" s="40"/>
      <c r="F2302" s="40"/>
    </row>
    <row r="2303" spans="2:6">
      <c r="B2303" s="37"/>
      <c r="C2303" s="38"/>
      <c r="D2303" s="38"/>
      <c r="E2303" s="40"/>
      <c r="F2303" s="40"/>
    </row>
    <row r="2304" spans="2:6">
      <c r="B2304" s="37"/>
      <c r="C2304" s="41"/>
      <c r="D2304" s="41"/>
      <c r="E2304" s="40"/>
      <c r="F2304" s="40"/>
    </row>
    <row r="2305" spans="2:6">
      <c r="B2305" s="37"/>
      <c r="C2305" s="38"/>
      <c r="D2305" s="38"/>
      <c r="E2305" s="40"/>
      <c r="F2305" s="40"/>
    </row>
    <row r="2306" spans="2:6">
      <c r="B2306" s="37"/>
      <c r="C2306" s="38"/>
      <c r="D2306" s="38"/>
      <c r="E2306" s="40"/>
      <c r="F2306" s="40"/>
    </row>
    <row r="2307" spans="2:6">
      <c r="B2307" s="37"/>
      <c r="C2307" s="42"/>
      <c r="D2307" s="42"/>
      <c r="E2307" s="40"/>
      <c r="F2307" s="40"/>
    </row>
    <row r="2308" spans="2:6">
      <c r="B2308" s="37"/>
      <c r="C2308" s="43"/>
      <c r="D2308" s="43"/>
      <c r="E2308" s="40"/>
      <c r="F2308" s="40"/>
    </row>
    <row r="2309" spans="2:6">
      <c r="B2309" s="37"/>
      <c r="C2309" s="38"/>
      <c r="D2309" s="38"/>
      <c r="E2309" s="40"/>
      <c r="F2309" s="40"/>
    </row>
    <row r="2310" spans="2:6">
      <c r="B2310" s="37"/>
      <c r="C2310" s="38"/>
      <c r="D2310" s="38"/>
      <c r="E2310" s="40"/>
      <c r="F2310" s="40"/>
    </row>
    <row r="2311" spans="2:6">
      <c r="B2311" s="37"/>
      <c r="C2311" s="38"/>
      <c r="D2311" s="38"/>
      <c r="E2311" s="40"/>
      <c r="F2311" s="40"/>
    </row>
    <row r="2312" spans="2:6">
      <c r="B2312" s="37"/>
      <c r="C2312" s="38"/>
      <c r="D2312" s="38"/>
      <c r="E2312" s="40"/>
      <c r="F2312" s="40"/>
    </row>
    <row r="2313" spans="2:6">
      <c r="B2313" s="37"/>
      <c r="C2313" s="38"/>
      <c r="D2313" s="38"/>
      <c r="E2313" s="40"/>
      <c r="F2313" s="40"/>
    </row>
    <row r="2314" spans="2:6">
      <c r="B2314" s="37"/>
      <c r="C2314" s="38"/>
      <c r="D2314" s="38"/>
      <c r="E2314" s="40"/>
      <c r="F2314" s="40"/>
    </row>
    <row r="2315" spans="2:6">
      <c r="B2315" s="37"/>
      <c r="C2315" s="38"/>
      <c r="D2315" s="38"/>
      <c r="E2315" s="40"/>
      <c r="F2315" s="40"/>
    </row>
    <row r="2316" spans="2:6">
      <c r="B2316" s="37"/>
      <c r="C2316" s="38"/>
      <c r="D2316" s="38"/>
      <c r="E2316" s="40"/>
      <c r="F2316" s="40"/>
    </row>
    <row r="2317" spans="2:6">
      <c r="B2317" s="37"/>
      <c r="C2317" s="38"/>
      <c r="D2317" s="38"/>
      <c r="E2317" s="40"/>
      <c r="F2317" s="40"/>
    </row>
    <row r="2318" spans="2:6">
      <c r="B2318" s="37"/>
      <c r="C2318" s="38"/>
      <c r="D2318" s="38"/>
      <c r="E2318" s="40"/>
      <c r="F2318" s="40"/>
    </row>
    <row r="2319" spans="2:6">
      <c r="B2319" s="37"/>
      <c r="C2319" s="38"/>
      <c r="D2319" s="38"/>
      <c r="E2319" s="40"/>
      <c r="F2319" s="40"/>
    </row>
    <row r="2320" spans="2:6">
      <c r="B2320" s="37"/>
      <c r="C2320" s="38"/>
      <c r="D2320" s="38"/>
      <c r="E2320" s="40"/>
      <c r="F2320" s="40"/>
    </row>
    <row r="2321" spans="2:6">
      <c r="B2321" s="37"/>
      <c r="C2321" s="38"/>
      <c r="D2321" s="38"/>
      <c r="E2321" s="40"/>
      <c r="F2321" s="40"/>
    </row>
    <row r="2322" spans="2:6">
      <c r="B2322" s="37"/>
      <c r="C2322" s="38"/>
      <c r="D2322" s="38"/>
      <c r="E2322" s="40"/>
      <c r="F2322" s="40"/>
    </row>
    <row r="2323" spans="2:6">
      <c r="B2323" s="37"/>
      <c r="C2323" s="38"/>
      <c r="D2323" s="38"/>
      <c r="E2323" s="40"/>
      <c r="F2323" s="40"/>
    </row>
    <row r="2324" spans="2:6">
      <c r="B2324" s="37"/>
      <c r="C2324" s="38"/>
      <c r="D2324" s="38"/>
      <c r="E2324" s="40"/>
      <c r="F2324" s="40"/>
    </row>
    <row r="2325" spans="2:6">
      <c r="B2325" s="37"/>
      <c r="C2325" s="38"/>
      <c r="D2325" s="38"/>
      <c r="E2325" s="40"/>
      <c r="F2325" s="40"/>
    </row>
    <row r="2326" spans="2:6">
      <c r="B2326" s="37"/>
      <c r="C2326" s="38"/>
      <c r="D2326" s="38"/>
      <c r="E2326" s="40"/>
      <c r="F2326" s="40"/>
    </row>
    <row r="2327" spans="2:6">
      <c r="B2327" s="37"/>
      <c r="C2327" s="38"/>
      <c r="D2327" s="38"/>
      <c r="E2327" s="40"/>
      <c r="F2327" s="40"/>
    </row>
    <row r="2328" spans="2:6">
      <c r="B2328" s="37"/>
      <c r="C2328" s="41"/>
      <c r="D2328" s="41"/>
      <c r="E2328" s="40"/>
      <c r="F2328" s="40"/>
    </row>
    <row r="2329" spans="2:6">
      <c r="B2329" s="37"/>
      <c r="C2329" s="38"/>
      <c r="D2329" s="38"/>
      <c r="E2329" s="40"/>
      <c r="F2329" s="40"/>
    </row>
    <row r="2330" spans="2:6">
      <c r="B2330" s="37"/>
      <c r="C2330" s="38"/>
      <c r="D2330" s="38"/>
      <c r="E2330" s="40"/>
      <c r="F2330" s="40"/>
    </row>
    <row r="2331" spans="2:6">
      <c r="B2331" s="37"/>
      <c r="C2331" s="38"/>
      <c r="D2331" s="38"/>
      <c r="E2331" s="40"/>
      <c r="F2331" s="40"/>
    </row>
    <row r="2332" spans="2:6">
      <c r="B2332" s="37"/>
      <c r="C2332" s="42"/>
      <c r="D2332" s="42"/>
      <c r="E2332" s="40"/>
      <c r="F2332" s="40"/>
    </row>
    <row r="2333" spans="2:6">
      <c r="B2333" s="37"/>
      <c r="C2333" s="43"/>
      <c r="D2333" s="43"/>
      <c r="E2333" s="40"/>
      <c r="F2333" s="40"/>
    </row>
    <row r="2334" spans="2:6">
      <c r="B2334" s="37"/>
      <c r="C2334" s="38"/>
      <c r="D2334" s="38"/>
      <c r="E2334" s="40"/>
      <c r="F2334" s="40"/>
    </row>
    <row r="2335" spans="2:6">
      <c r="B2335" s="37"/>
      <c r="C2335" s="38"/>
      <c r="D2335" s="38"/>
      <c r="E2335" s="40"/>
      <c r="F2335" s="40"/>
    </row>
    <row r="2336" spans="2:6">
      <c r="B2336" s="37"/>
      <c r="C2336" s="38"/>
      <c r="D2336" s="38"/>
      <c r="E2336" s="40"/>
      <c r="F2336" s="40"/>
    </row>
    <row r="2337" spans="2:6">
      <c r="B2337" s="37"/>
      <c r="C2337" s="38"/>
      <c r="D2337" s="38"/>
      <c r="E2337" s="40"/>
      <c r="F2337" s="40"/>
    </row>
    <row r="2338" spans="2:6">
      <c r="B2338" s="37"/>
      <c r="C2338" s="38"/>
      <c r="D2338" s="38"/>
      <c r="E2338" s="40"/>
      <c r="F2338" s="40"/>
    </row>
    <row r="2339" spans="2:6">
      <c r="B2339" s="37"/>
      <c r="C2339" s="38"/>
      <c r="D2339" s="38"/>
      <c r="E2339" s="40"/>
      <c r="F2339" s="40"/>
    </row>
    <row r="2340" spans="2:6">
      <c r="B2340" s="37"/>
      <c r="C2340" s="38"/>
      <c r="D2340" s="38"/>
      <c r="E2340" s="40"/>
      <c r="F2340" s="40"/>
    </row>
    <row r="2341" spans="2:6">
      <c r="B2341" s="37"/>
      <c r="C2341" s="38"/>
      <c r="D2341" s="38"/>
      <c r="E2341" s="40"/>
      <c r="F2341" s="40"/>
    </row>
    <row r="2342" spans="2:6">
      <c r="B2342" s="37"/>
      <c r="C2342" s="38"/>
      <c r="D2342" s="38"/>
      <c r="E2342" s="40"/>
      <c r="F2342" s="40"/>
    </row>
    <row r="2343" spans="2:6">
      <c r="B2343" s="37"/>
      <c r="C2343" s="38"/>
      <c r="D2343" s="38"/>
      <c r="E2343" s="40"/>
      <c r="F2343" s="40"/>
    </row>
    <row r="2344" spans="2:6">
      <c r="B2344" s="37"/>
      <c r="C2344" s="41"/>
      <c r="D2344" s="41"/>
      <c r="E2344" s="40"/>
      <c r="F2344" s="40"/>
    </row>
    <row r="2345" spans="2:6">
      <c r="B2345" s="37"/>
      <c r="C2345" s="38"/>
      <c r="D2345" s="38"/>
      <c r="E2345" s="40"/>
      <c r="F2345" s="40"/>
    </row>
    <row r="2346" spans="2:6">
      <c r="B2346" s="37"/>
      <c r="C2346" s="38"/>
      <c r="D2346" s="38"/>
      <c r="E2346" s="40"/>
      <c r="F2346" s="40"/>
    </row>
    <row r="2347" spans="2:6">
      <c r="B2347" s="37"/>
      <c r="C2347" s="38"/>
      <c r="D2347" s="38"/>
      <c r="E2347" s="40"/>
      <c r="F2347" s="40"/>
    </row>
    <row r="2348" spans="2:6">
      <c r="B2348" s="37"/>
      <c r="C2348" s="42"/>
      <c r="D2348" s="42"/>
      <c r="E2348" s="40"/>
      <c r="F2348" s="40"/>
    </row>
    <row r="2349" spans="2:6">
      <c r="B2349" s="37"/>
      <c r="C2349" s="43"/>
      <c r="D2349" s="43"/>
      <c r="E2349" s="40"/>
      <c r="F2349" s="40"/>
    </row>
    <row r="2350" spans="2:6">
      <c r="B2350" s="37"/>
      <c r="C2350" s="38"/>
      <c r="D2350" s="38"/>
      <c r="E2350" s="40"/>
      <c r="F2350" s="40"/>
    </row>
    <row r="2351" spans="2:6">
      <c r="B2351" s="37"/>
      <c r="C2351" s="38"/>
      <c r="D2351" s="38"/>
      <c r="E2351" s="40"/>
      <c r="F2351" s="40"/>
    </row>
    <row r="2352" spans="2:6">
      <c r="B2352" s="37"/>
      <c r="C2352" s="38"/>
      <c r="D2352" s="38"/>
      <c r="E2352" s="40"/>
      <c r="F2352" s="40"/>
    </row>
    <row r="2353" spans="2:6">
      <c r="B2353" s="37"/>
      <c r="C2353" s="38"/>
      <c r="D2353" s="38"/>
      <c r="E2353" s="40"/>
      <c r="F2353" s="40"/>
    </row>
    <row r="2354" spans="2:6">
      <c r="B2354" s="37"/>
      <c r="C2354" s="38"/>
      <c r="D2354" s="38"/>
      <c r="E2354" s="40"/>
      <c r="F2354" s="40"/>
    </row>
    <row r="2355" spans="2:6">
      <c r="B2355" s="37"/>
      <c r="C2355" s="38"/>
      <c r="D2355" s="38"/>
      <c r="E2355" s="40"/>
      <c r="F2355" s="40"/>
    </row>
    <row r="2356" spans="2:6">
      <c r="B2356" s="37"/>
      <c r="C2356" s="38"/>
      <c r="D2356" s="38"/>
      <c r="E2356" s="40"/>
      <c r="F2356" s="40"/>
    </row>
    <row r="2357" spans="2:6">
      <c r="B2357" s="37"/>
      <c r="C2357" s="38"/>
      <c r="D2357" s="38"/>
      <c r="E2357" s="40"/>
      <c r="F2357" s="40"/>
    </row>
    <row r="2358" spans="2:6">
      <c r="B2358" s="37"/>
      <c r="C2358" s="38"/>
      <c r="D2358" s="38"/>
      <c r="E2358" s="40"/>
      <c r="F2358" s="40"/>
    </row>
    <row r="2359" spans="2:6">
      <c r="B2359" s="37"/>
      <c r="C2359" s="41"/>
      <c r="D2359" s="41"/>
      <c r="E2359" s="40"/>
      <c r="F2359" s="40"/>
    </row>
    <row r="2360" spans="2:6">
      <c r="B2360" s="37"/>
      <c r="C2360" s="38"/>
      <c r="D2360" s="38"/>
      <c r="E2360" s="40"/>
      <c r="F2360" s="40"/>
    </row>
    <row r="2361" spans="2:6">
      <c r="B2361" s="37"/>
      <c r="C2361" s="38"/>
      <c r="D2361" s="38"/>
      <c r="E2361" s="40"/>
      <c r="F2361" s="40"/>
    </row>
    <row r="2362" spans="2:6">
      <c r="B2362" s="37"/>
      <c r="C2362" s="42"/>
      <c r="D2362" s="42"/>
      <c r="E2362" s="40"/>
      <c r="F2362" s="40"/>
    </row>
    <row r="2363" spans="2:6">
      <c r="B2363" s="37"/>
      <c r="C2363" s="43"/>
      <c r="D2363" s="43"/>
      <c r="E2363" s="40"/>
      <c r="F2363" s="40"/>
    </row>
    <row r="2364" spans="2:6">
      <c r="B2364" s="37"/>
      <c r="C2364" s="38"/>
      <c r="D2364" s="38"/>
      <c r="E2364" s="40"/>
      <c r="F2364" s="40"/>
    </row>
    <row r="2365" spans="2:6">
      <c r="B2365" s="37"/>
      <c r="C2365" s="38"/>
      <c r="D2365" s="38"/>
      <c r="E2365" s="40"/>
      <c r="F2365" s="40"/>
    </row>
    <row r="2366" spans="2:6">
      <c r="B2366" s="37"/>
      <c r="C2366" s="38"/>
      <c r="D2366" s="38"/>
      <c r="E2366" s="40"/>
      <c r="F2366" s="40"/>
    </row>
    <row r="2367" spans="2:6">
      <c r="B2367" s="37"/>
      <c r="C2367" s="38"/>
      <c r="D2367" s="38"/>
      <c r="E2367" s="40"/>
      <c r="F2367" s="40"/>
    </row>
    <row r="2368" spans="2:6">
      <c r="B2368" s="37"/>
      <c r="C2368" s="38"/>
      <c r="D2368" s="38"/>
      <c r="E2368" s="40"/>
      <c r="F2368" s="40"/>
    </row>
    <row r="2369" spans="2:6">
      <c r="B2369" s="37"/>
      <c r="C2369" s="38"/>
      <c r="D2369" s="38"/>
      <c r="E2369" s="40"/>
      <c r="F2369" s="40"/>
    </row>
    <row r="2370" spans="2:6">
      <c r="B2370" s="37"/>
      <c r="C2370" s="38"/>
      <c r="D2370" s="38"/>
      <c r="E2370" s="40"/>
      <c r="F2370" s="40"/>
    </row>
    <row r="2371" spans="2:6">
      <c r="B2371" s="37"/>
      <c r="C2371" s="38"/>
      <c r="D2371" s="38"/>
      <c r="E2371" s="40"/>
      <c r="F2371" s="40"/>
    </row>
    <row r="2372" spans="2:6">
      <c r="B2372" s="37"/>
      <c r="C2372" s="38"/>
      <c r="D2372" s="38"/>
      <c r="E2372" s="40"/>
      <c r="F2372" s="40"/>
    </row>
    <row r="2373" spans="2:6">
      <c r="B2373" s="37"/>
      <c r="C2373" s="41"/>
      <c r="D2373" s="41"/>
      <c r="E2373" s="40"/>
      <c r="F2373" s="40"/>
    </row>
    <row r="2374" spans="2:6">
      <c r="B2374" s="37"/>
      <c r="C2374" s="38"/>
      <c r="D2374" s="38"/>
      <c r="E2374" s="40"/>
      <c r="F2374" s="40"/>
    </row>
    <row r="2375" spans="2:6">
      <c r="B2375" s="37"/>
      <c r="C2375" s="38"/>
      <c r="D2375" s="38"/>
      <c r="E2375" s="40"/>
      <c r="F2375" s="40"/>
    </row>
    <row r="2376" spans="2:6">
      <c r="B2376" s="37"/>
      <c r="C2376" s="42"/>
      <c r="D2376" s="42"/>
      <c r="E2376" s="40"/>
      <c r="F2376" s="40"/>
    </row>
    <row r="2377" spans="2:6">
      <c r="B2377" s="37"/>
      <c r="C2377" s="43"/>
      <c r="D2377" s="43"/>
      <c r="E2377" s="40"/>
      <c r="F2377" s="40"/>
    </row>
    <row r="2378" spans="2:6">
      <c r="B2378" s="37"/>
      <c r="C2378" s="38"/>
      <c r="D2378" s="38"/>
      <c r="E2378" s="40"/>
      <c r="F2378" s="40"/>
    </row>
    <row r="2379" spans="2:6">
      <c r="B2379" s="37"/>
      <c r="C2379" s="38"/>
      <c r="D2379" s="38"/>
      <c r="E2379" s="40"/>
      <c r="F2379" s="40"/>
    </row>
    <row r="2380" spans="2:6">
      <c r="B2380" s="37"/>
      <c r="C2380" s="38"/>
      <c r="D2380" s="38"/>
      <c r="E2380" s="40"/>
      <c r="F2380" s="40"/>
    </row>
    <row r="2381" spans="2:6">
      <c r="B2381" s="37"/>
      <c r="C2381" s="38"/>
      <c r="D2381" s="38"/>
      <c r="E2381" s="40"/>
      <c r="F2381" s="40"/>
    </row>
    <row r="2382" spans="2:6">
      <c r="B2382" s="37"/>
      <c r="C2382" s="38"/>
      <c r="D2382" s="38"/>
      <c r="E2382" s="40"/>
      <c r="F2382" s="40"/>
    </row>
    <row r="2383" spans="2:6">
      <c r="B2383" s="37"/>
      <c r="C2383" s="38"/>
      <c r="D2383" s="38"/>
      <c r="E2383" s="40"/>
      <c r="F2383" s="40"/>
    </row>
    <row r="2384" spans="2:6">
      <c r="B2384" s="37"/>
      <c r="C2384" s="38"/>
      <c r="D2384" s="38"/>
      <c r="E2384" s="40"/>
      <c r="F2384" s="40"/>
    </row>
    <row r="2385" spans="2:6">
      <c r="B2385" s="37"/>
      <c r="C2385" s="38"/>
      <c r="D2385" s="38"/>
      <c r="E2385" s="40"/>
      <c r="F2385" s="40"/>
    </row>
    <row r="2386" spans="2:6">
      <c r="B2386" s="37"/>
      <c r="C2386" s="38"/>
      <c r="D2386" s="38"/>
      <c r="E2386" s="40"/>
      <c r="F2386" s="40"/>
    </row>
    <row r="2387" spans="2:6">
      <c r="B2387" s="37"/>
      <c r="C2387" s="38"/>
      <c r="D2387" s="38"/>
      <c r="E2387" s="40"/>
      <c r="F2387" s="40"/>
    </row>
    <row r="2388" spans="2:6">
      <c r="B2388" s="37"/>
      <c r="C2388" s="38"/>
      <c r="D2388" s="38"/>
      <c r="E2388" s="40"/>
      <c r="F2388" s="40"/>
    </row>
    <row r="2389" spans="2:6">
      <c r="B2389" s="37"/>
      <c r="C2389" s="38"/>
      <c r="D2389" s="38"/>
      <c r="E2389" s="40"/>
      <c r="F2389" s="40"/>
    </row>
    <row r="2390" spans="2:6">
      <c r="B2390" s="37"/>
      <c r="C2390" s="38"/>
      <c r="D2390" s="38"/>
      <c r="E2390" s="40"/>
      <c r="F2390" s="40"/>
    </row>
    <row r="2391" spans="2:6">
      <c r="B2391" s="37"/>
      <c r="C2391" s="38"/>
      <c r="D2391" s="38"/>
      <c r="E2391" s="40"/>
      <c r="F2391" s="40"/>
    </row>
    <row r="2392" spans="2:6">
      <c r="B2392" s="37"/>
      <c r="C2392" s="38"/>
      <c r="D2392" s="38"/>
      <c r="E2392" s="40"/>
      <c r="F2392" s="40"/>
    </row>
    <row r="2393" spans="2:6">
      <c r="B2393" s="37"/>
      <c r="C2393" s="41"/>
      <c r="D2393" s="41"/>
      <c r="E2393" s="40"/>
      <c r="F2393" s="40"/>
    </row>
    <row r="2394" spans="2:6">
      <c r="B2394" s="37"/>
      <c r="C2394" s="38"/>
      <c r="D2394" s="38"/>
      <c r="E2394" s="40"/>
      <c r="F2394" s="40"/>
    </row>
    <row r="2395" spans="2:6">
      <c r="B2395" s="37"/>
      <c r="C2395" s="38"/>
      <c r="D2395" s="38"/>
      <c r="E2395" s="40"/>
      <c r="F2395" s="40"/>
    </row>
    <row r="2396" spans="2:6">
      <c r="B2396" s="37"/>
      <c r="C2396" s="42"/>
      <c r="D2396" s="42"/>
      <c r="E2396" s="40"/>
      <c r="F2396" s="40"/>
    </row>
    <row r="2397" spans="2:6">
      <c r="B2397" s="37"/>
      <c r="C2397" s="43"/>
      <c r="D2397" s="43"/>
      <c r="E2397" s="40"/>
      <c r="F2397" s="40"/>
    </row>
    <row r="2398" spans="2:6">
      <c r="B2398" s="37"/>
      <c r="C2398" s="38"/>
      <c r="D2398" s="38"/>
      <c r="E2398" s="40"/>
      <c r="F2398" s="40"/>
    </row>
    <row r="2399" spans="2:6">
      <c r="B2399" s="37"/>
      <c r="C2399" s="38"/>
      <c r="D2399" s="38"/>
      <c r="E2399" s="40"/>
      <c r="F2399" s="40"/>
    </row>
    <row r="2400" spans="2:6">
      <c r="B2400" s="37"/>
      <c r="C2400" s="38"/>
      <c r="D2400" s="38"/>
      <c r="E2400" s="40"/>
      <c r="F2400" s="40"/>
    </row>
    <row r="2401" spans="2:6">
      <c r="B2401" s="37"/>
      <c r="C2401" s="38"/>
      <c r="D2401" s="38"/>
      <c r="E2401" s="40"/>
      <c r="F2401" s="40"/>
    </row>
    <row r="2402" spans="2:6">
      <c r="B2402" s="37"/>
      <c r="C2402" s="41"/>
      <c r="D2402" s="41"/>
      <c r="E2402" s="40"/>
      <c r="F2402" s="40"/>
    </row>
    <row r="2403" spans="2:6">
      <c r="B2403" s="37"/>
      <c r="C2403" s="38"/>
      <c r="D2403" s="38"/>
      <c r="E2403" s="40"/>
      <c r="F2403" s="40"/>
    </row>
    <row r="2404" spans="2:6">
      <c r="B2404" s="37"/>
      <c r="C2404" s="38"/>
      <c r="D2404" s="38"/>
      <c r="E2404" s="40"/>
      <c r="F2404" s="40"/>
    </row>
    <row r="2405" spans="2:6">
      <c r="B2405" s="37"/>
      <c r="C2405" s="42"/>
      <c r="D2405" s="42"/>
      <c r="E2405" s="40"/>
      <c r="F2405" s="40"/>
    </row>
    <row r="2406" spans="2:6">
      <c r="B2406" s="37"/>
      <c r="C2406" s="43"/>
      <c r="D2406" s="43"/>
      <c r="E2406" s="40"/>
      <c r="F2406" s="40"/>
    </row>
    <row r="2407" spans="2:6">
      <c r="B2407" s="37"/>
      <c r="C2407" s="38"/>
      <c r="D2407" s="38"/>
      <c r="E2407" s="40"/>
      <c r="F2407" s="40"/>
    </row>
    <row r="2408" spans="2:6">
      <c r="B2408" s="37"/>
      <c r="C2408" s="38"/>
      <c r="D2408" s="38"/>
      <c r="E2408" s="40"/>
      <c r="F2408" s="40"/>
    </row>
    <row r="2409" spans="2:6">
      <c r="B2409" s="37"/>
      <c r="C2409" s="41"/>
      <c r="D2409" s="41"/>
      <c r="E2409" s="40"/>
      <c r="F2409" s="40"/>
    </row>
    <row r="2410" spans="2:6">
      <c r="B2410" s="37"/>
      <c r="C2410" s="41"/>
      <c r="D2410" s="41"/>
      <c r="E2410" s="40"/>
      <c r="F2410" s="40"/>
    </row>
    <row r="2411" spans="2:6">
      <c r="B2411" s="37"/>
      <c r="C2411" s="41"/>
      <c r="D2411" s="41"/>
      <c r="E2411" s="40"/>
      <c r="F2411" s="40"/>
    </row>
    <row r="2412" spans="2:6">
      <c r="B2412" s="37"/>
      <c r="C2412" s="38"/>
      <c r="D2412" s="38"/>
      <c r="E2412" s="40"/>
      <c r="F2412" s="40"/>
    </row>
    <row r="2413" spans="2:6">
      <c r="B2413" s="37"/>
      <c r="C2413" s="38"/>
      <c r="D2413" s="38"/>
      <c r="E2413" s="40"/>
      <c r="F2413" s="40"/>
    </row>
    <row r="2414" spans="2:6">
      <c r="B2414" s="37"/>
      <c r="C2414" s="42"/>
      <c r="D2414" s="42"/>
      <c r="E2414" s="40"/>
      <c r="F2414" s="40"/>
    </row>
    <row r="2415" spans="2:6">
      <c r="B2415" s="37"/>
      <c r="C2415" s="43"/>
      <c r="D2415" s="43"/>
      <c r="E2415" s="40"/>
      <c r="F2415" s="40"/>
    </row>
    <row r="2416" spans="2:6">
      <c r="B2416" s="37"/>
      <c r="C2416" s="38"/>
      <c r="D2416" s="38"/>
      <c r="E2416" s="40"/>
      <c r="F2416" s="40"/>
    </row>
    <row r="2417" spans="2:6">
      <c r="B2417" s="37"/>
      <c r="C2417" s="38"/>
      <c r="D2417" s="38"/>
      <c r="E2417" s="40"/>
      <c r="F2417" s="40"/>
    </row>
    <row r="2418" spans="2:6">
      <c r="B2418" s="37"/>
      <c r="C2418" s="38"/>
      <c r="D2418" s="38"/>
      <c r="E2418" s="40"/>
      <c r="F2418" s="40"/>
    </row>
    <row r="2419" spans="2:6">
      <c r="B2419" s="37"/>
      <c r="C2419" s="38"/>
      <c r="D2419" s="38"/>
      <c r="E2419" s="40"/>
      <c r="F2419" s="40"/>
    </row>
    <row r="2420" spans="2:6">
      <c r="B2420" s="37"/>
      <c r="C2420" s="38"/>
      <c r="D2420" s="38"/>
      <c r="E2420" s="40"/>
      <c r="F2420" s="40"/>
    </row>
    <row r="2421" spans="2:6">
      <c r="B2421" s="37"/>
      <c r="C2421" s="38"/>
      <c r="D2421" s="38"/>
      <c r="E2421" s="40"/>
      <c r="F2421" s="40"/>
    </row>
    <row r="2422" spans="2:6">
      <c r="B2422" s="37"/>
      <c r="C2422" s="38"/>
      <c r="D2422" s="38"/>
      <c r="E2422" s="40"/>
      <c r="F2422" s="40"/>
    </row>
    <row r="2423" spans="2:6">
      <c r="B2423" s="37"/>
      <c r="C2423" s="38"/>
      <c r="D2423" s="38"/>
      <c r="E2423" s="40"/>
      <c r="F2423" s="40"/>
    </row>
    <row r="2424" spans="2:6">
      <c r="B2424" s="37"/>
      <c r="C2424" s="38"/>
      <c r="D2424" s="38"/>
      <c r="E2424" s="40"/>
      <c r="F2424" s="40"/>
    </row>
    <row r="2425" spans="2:6">
      <c r="B2425" s="37"/>
      <c r="C2425" s="41"/>
      <c r="D2425" s="41"/>
      <c r="E2425" s="40"/>
      <c r="F2425" s="40"/>
    </row>
    <row r="2426" spans="2:6">
      <c r="B2426" s="37"/>
      <c r="C2426" s="38"/>
      <c r="D2426" s="38"/>
      <c r="E2426" s="40"/>
      <c r="F2426" s="40"/>
    </row>
    <row r="2427" spans="2:6">
      <c r="B2427" s="37"/>
      <c r="C2427" s="38"/>
      <c r="D2427" s="38"/>
      <c r="E2427" s="40"/>
      <c r="F2427" s="40"/>
    </row>
    <row r="2428" spans="2:6">
      <c r="B2428" s="37"/>
      <c r="C2428" s="38"/>
      <c r="D2428" s="38"/>
      <c r="E2428" s="40"/>
      <c r="F2428" s="40"/>
    </row>
    <row r="2429" spans="2:6">
      <c r="B2429" s="37"/>
      <c r="C2429" s="42"/>
      <c r="D2429" s="42"/>
      <c r="E2429" s="40"/>
      <c r="F2429" s="40"/>
    </row>
    <row r="2430" spans="2:6">
      <c r="B2430" s="37"/>
      <c r="C2430" s="43"/>
      <c r="D2430" s="43"/>
      <c r="E2430" s="40"/>
      <c r="F2430" s="40"/>
    </row>
    <row r="2431" spans="2:6">
      <c r="B2431" s="37"/>
      <c r="C2431" s="38"/>
      <c r="D2431" s="38"/>
      <c r="E2431" s="40"/>
      <c r="F2431" s="40"/>
    </row>
    <row r="2432" spans="2:6">
      <c r="B2432" s="37"/>
      <c r="C2432" s="41"/>
      <c r="D2432" s="41"/>
      <c r="E2432" s="40"/>
      <c r="F2432" s="40"/>
    </row>
    <row r="2433" spans="2:6">
      <c r="B2433" s="37"/>
      <c r="C2433" s="38"/>
      <c r="D2433" s="38"/>
      <c r="E2433" s="40"/>
      <c r="F2433" s="40"/>
    </row>
    <row r="2434" spans="2:6">
      <c r="B2434" s="37"/>
      <c r="C2434" s="38"/>
      <c r="D2434" s="38"/>
      <c r="E2434" s="40"/>
      <c r="F2434" s="40"/>
    </row>
    <row r="2435" spans="2:6">
      <c r="B2435" s="37"/>
      <c r="C2435" s="38"/>
      <c r="D2435" s="38"/>
      <c r="E2435" s="40"/>
      <c r="F2435" s="40"/>
    </row>
    <row r="2436" spans="2:6">
      <c r="B2436" s="37"/>
      <c r="C2436" s="38"/>
      <c r="D2436" s="38"/>
      <c r="E2436" s="40"/>
      <c r="F2436" s="40"/>
    </row>
    <row r="2437" spans="2:6">
      <c r="B2437" s="37"/>
      <c r="C2437" s="38"/>
      <c r="D2437" s="38"/>
      <c r="E2437" s="40"/>
      <c r="F2437" s="40"/>
    </row>
    <row r="2438" spans="2:6">
      <c r="B2438" s="37"/>
      <c r="C2438" s="42"/>
      <c r="D2438" s="42"/>
      <c r="E2438" s="40"/>
      <c r="F2438" s="40"/>
    </row>
    <row r="2439" spans="2:6">
      <c r="B2439" s="37"/>
      <c r="C2439" s="43"/>
      <c r="D2439" s="43"/>
      <c r="E2439" s="40"/>
      <c r="F2439" s="40"/>
    </row>
    <row r="2440" spans="2:6">
      <c r="B2440" s="37"/>
      <c r="C2440" s="38"/>
      <c r="D2440" s="38"/>
      <c r="E2440" s="40"/>
      <c r="F2440" s="40"/>
    </row>
    <row r="2441" spans="2:6">
      <c r="B2441" s="37"/>
      <c r="C2441" s="38"/>
      <c r="D2441" s="38"/>
      <c r="E2441" s="40"/>
      <c r="F2441" s="40"/>
    </row>
    <row r="2442" spans="2:6">
      <c r="B2442" s="37"/>
      <c r="C2442" s="38"/>
      <c r="D2442" s="38"/>
      <c r="E2442" s="40"/>
      <c r="F2442" s="40"/>
    </row>
    <row r="2443" spans="2:6">
      <c r="B2443" s="37"/>
      <c r="C2443" s="38"/>
      <c r="D2443" s="38"/>
      <c r="E2443" s="40"/>
      <c r="F2443" s="40"/>
    </row>
    <row r="2444" spans="2:6">
      <c r="B2444" s="37"/>
      <c r="C2444" s="38"/>
      <c r="D2444" s="38"/>
      <c r="E2444" s="40"/>
      <c r="F2444" s="40"/>
    </row>
    <row r="2445" spans="2:6">
      <c r="B2445" s="37"/>
      <c r="C2445" s="38"/>
      <c r="D2445" s="38"/>
      <c r="E2445" s="40"/>
      <c r="F2445" s="40"/>
    </row>
    <row r="2446" spans="2:6">
      <c r="B2446" s="37"/>
      <c r="C2446" s="38"/>
      <c r="D2446" s="38"/>
      <c r="E2446" s="40"/>
      <c r="F2446" s="40"/>
    </row>
    <row r="2447" spans="2:6">
      <c r="B2447" s="37"/>
      <c r="C2447" s="38"/>
      <c r="D2447" s="38"/>
      <c r="E2447" s="40"/>
      <c r="F2447" s="40"/>
    </row>
    <row r="2448" spans="2:6">
      <c r="B2448" s="37"/>
      <c r="C2448" s="38"/>
      <c r="D2448" s="38"/>
      <c r="E2448" s="40"/>
      <c r="F2448" s="40"/>
    </row>
    <row r="2449" spans="2:6">
      <c r="B2449" s="37"/>
      <c r="C2449" s="38"/>
      <c r="D2449" s="38"/>
      <c r="E2449" s="40"/>
      <c r="F2449" s="40"/>
    </row>
    <row r="2450" spans="2:6">
      <c r="B2450" s="37"/>
      <c r="C2450" s="38"/>
      <c r="D2450" s="38"/>
      <c r="E2450" s="40"/>
      <c r="F2450" s="40"/>
    </row>
    <row r="2451" spans="2:6">
      <c r="B2451" s="37"/>
      <c r="C2451" s="38"/>
      <c r="D2451" s="38"/>
      <c r="E2451" s="40"/>
      <c r="F2451" s="40"/>
    </row>
    <row r="2452" spans="2:6">
      <c r="B2452" s="37"/>
      <c r="C2452" s="38"/>
      <c r="D2452" s="38"/>
      <c r="E2452" s="40"/>
      <c r="F2452" s="40"/>
    </row>
    <row r="2453" spans="2:6">
      <c r="B2453" s="37"/>
      <c r="C2453" s="38"/>
      <c r="D2453" s="38"/>
      <c r="E2453" s="40"/>
      <c r="F2453" s="40"/>
    </row>
    <row r="2454" spans="2:6">
      <c r="B2454" s="37"/>
      <c r="C2454" s="38"/>
      <c r="D2454" s="38"/>
      <c r="E2454" s="40"/>
      <c r="F2454" s="40"/>
    </row>
    <row r="2455" spans="2:6">
      <c r="B2455" s="37"/>
      <c r="C2455" s="38"/>
      <c r="D2455" s="38"/>
      <c r="E2455" s="40"/>
      <c r="F2455" s="40"/>
    </row>
    <row r="2456" spans="2:6">
      <c r="B2456" s="37"/>
      <c r="C2456" s="38"/>
      <c r="D2456" s="38"/>
      <c r="E2456" s="40"/>
      <c r="F2456" s="40"/>
    </row>
    <row r="2457" spans="2:6">
      <c r="B2457" s="37"/>
      <c r="C2457" s="38"/>
      <c r="D2457" s="38"/>
      <c r="E2457" s="40"/>
      <c r="F2457" s="40"/>
    </row>
    <row r="2458" spans="2:6">
      <c r="B2458" s="37"/>
      <c r="C2458" s="38"/>
      <c r="D2458" s="38"/>
      <c r="E2458" s="40"/>
      <c r="F2458" s="40"/>
    </row>
    <row r="2459" spans="2:6">
      <c r="B2459" s="37"/>
      <c r="C2459" s="38"/>
      <c r="D2459" s="38"/>
      <c r="E2459" s="40"/>
      <c r="F2459" s="40"/>
    </row>
    <row r="2460" spans="2:6">
      <c r="B2460" s="37"/>
      <c r="C2460" s="38"/>
      <c r="D2460" s="38"/>
      <c r="E2460" s="40"/>
      <c r="F2460" s="40"/>
    </row>
    <row r="2461" spans="2:6">
      <c r="B2461" s="37"/>
      <c r="C2461" s="38"/>
      <c r="D2461" s="38"/>
      <c r="E2461" s="40"/>
      <c r="F2461" s="40"/>
    </row>
    <row r="2462" spans="2:6">
      <c r="B2462" s="37"/>
      <c r="C2462" s="38"/>
      <c r="D2462" s="38"/>
      <c r="E2462" s="40"/>
      <c r="F2462" s="40"/>
    </row>
    <row r="2463" spans="2:6">
      <c r="B2463" s="37"/>
      <c r="C2463" s="38"/>
      <c r="D2463" s="38"/>
      <c r="E2463" s="40"/>
      <c r="F2463" s="40"/>
    </row>
    <row r="2464" spans="2:6">
      <c r="B2464" s="37"/>
      <c r="C2464" s="38"/>
      <c r="D2464" s="38"/>
      <c r="E2464" s="40"/>
      <c r="F2464" s="40"/>
    </row>
    <row r="2465" spans="2:6">
      <c r="B2465" s="37"/>
      <c r="C2465" s="38"/>
      <c r="D2465" s="38"/>
      <c r="E2465" s="40"/>
      <c r="F2465" s="40"/>
    </row>
    <row r="2466" spans="2:6">
      <c r="B2466" s="37"/>
      <c r="C2466" s="38"/>
      <c r="D2466" s="38"/>
      <c r="E2466" s="40"/>
      <c r="F2466" s="40"/>
    </row>
    <row r="2467" spans="2:6">
      <c r="B2467" s="37"/>
      <c r="C2467" s="38"/>
      <c r="D2467" s="38"/>
      <c r="E2467" s="40"/>
      <c r="F2467" s="40"/>
    </row>
    <row r="2468" spans="2:6">
      <c r="B2468" s="37"/>
      <c r="C2468" s="38"/>
      <c r="D2468" s="38"/>
      <c r="E2468" s="40"/>
      <c r="F2468" s="40"/>
    </row>
    <row r="2469" spans="2:6">
      <c r="B2469" s="37"/>
      <c r="C2469" s="41"/>
      <c r="D2469" s="41"/>
      <c r="E2469" s="40"/>
      <c r="F2469" s="40"/>
    </row>
    <row r="2470" spans="2:6">
      <c r="B2470" s="37"/>
      <c r="C2470" s="38"/>
      <c r="D2470" s="38"/>
      <c r="E2470" s="40"/>
      <c r="F2470" s="40"/>
    </row>
    <row r="2471" spans="2:6">
      <c r="B2471" s="37"/>
      <c r="C2471" s="38"/>
      <c r="D2471" s="38"/>
      <c r="E2471" s="40"/>
      <c r="F2471" s="40"/>
    </row>
    <row r="2472" spans="2:6">
      <c r="B2472" s="37"/>
      <c r="C2472" s="38"/>
      <c r="D2472" s="38"/>
      <c r="E2472" s="40"/>
      <c r="F2472" s="40"/>
    </row>
    <row r="2473" spans="2:6">
      <c r="B2473" s="37"/>
      <c r="C2473" s="42"/>
      <c r="D2473" s="42"/>
      <c r="E2473" s="40"/>
      <c r="F2473" s="40"/>
    </row>
    <row r="2474" spans="2:6">
      <c r="B2474" s="37"/>
      <c r="C2474" s="43"/>
      <c r="D2474" s="43"/>
      <c r="E2474" s="40"/>
      <c r="F2474" s="40"/>
    </row>
    <row r="2475" spans="2:6">
      <c r="B2475" s="37"/>
      <c r="C2475" s="38"/>
      <c r="D2475" s="38"/>
      <c r="E2475" s="40"/>
      <c r="F2475" s="40"/>
    </row>
    <row r="2476" spans="2:6">
      <c r="B2476" s="37"/>
      <c r="C2476" s="38"/>
      <c r="D2476" s="38"/>
      <c r="E2476" s="40"/>
      <c r="F2476" s="40"/>
    </row>
    <row r="2477" spans="2:6">
      <c r="B2477" s="37"/>
      <c r="C2477" s="41"/>
      <c r="D2477" s="41"/>
      <c r="E2477" s="40"/>
      <c r="F2477" s="40"/>
    </row>
    <row r="2478" spans="2:6">
      <c r="B2478" s="37"/>
      <c r="C2478" s="38"/>
      <c r="D2478" s="38"/>
      <c r="E2478" s="40"/>
      <c r="F2478" s="40"/>
    </row>
    <row r="2479" spans="2:6">
      <c r="B2479" s="37"/>
      <c r="C2479" s="38"/>
      <c r="D2479" s="38"/>
      <c r="E2479" s="40"/>
      <c r="F2479" s="40"/>
    </row>
    <row r="2480" spans="2:6">
      <c r="B2480" s="37"/>
      <c r="C2480" s="42"/>
      <c r="D2480" s="42"/>
      <c r="E2480" s="40"/>
      <c r="F2480" s="40"/>
    </row>
    <row r="2481" spans="2:6">
      <c r="B2481" s="37"/>
      <c r="C2481" s="43"/>
      <c r="D2481" s="43"/>
      <c r="E2481" s="40"/>
      <c r="F2481" s="40"/>
    </row>
    <row r="2482" spans="2:6">
      <c r="B2482" s="37"/>
      <c r="C2482" s="44"/>
      <c r="D2482" s="44"/>
      <c r="E2482" s="40"/>
      <c r="F2482" s="40"/>
    </row>
    <row r="2483" spans="2:6">
      <c r="B2483" s="45"/>
      <c r="C2483" s="44"/>
      <c r="D2483" s="44"/>
      <c r="E2483" s="40"/>
      <c r="F2483" s="40"/>
    </row>
    <row r="2484" spans="2:6">
      <c r="B2484" s="45"/>
      <c r="C2484" s="43"/>
      <c r="D2484" s="43"/>
      <c r="E2484" s="40"/>
      <c r="F2484" s="40"/>
    </row>
    <row r="2485" spans="2:6">
      <c r="B2485" s="37"/>
      <c r="C2485" s="38"/>
      <c r="D2485" s="38"/>
      <c r="E2485" s="40"/>
      <c r="F2485" s="40"/>
    </row>
    <row r="2486" spans="2:6">
      <c r="B2486" s="37"/>
      <c r="C2486" s="38"/>
      <c r="D2486" s="38"/>
      <c r="E2486" s="40"/>
      <c r="F2486" s="40"/>
    </row>
    <row r="2487" spans="2:6">
      <c r="B2487" s="37"/>
      <c r="C2487" s="38"/>
      <c r="D2487" s="38"/>
      <c r="E2487" s="40"/>
      <c r="F2487" s="40"/>
    </row>
    <row r="2488" spans="2:6">
      <c r="B2488" s="37"/>
      <c r="C2488" s="38"/>
      <c r="D2488" s="38"/>
      <c r="E2488" s="40"/>
      <c r="F2488" s="40"/>
    </row>
    <row r="2489" spans="2:6">
      <c r="B2489" s="37"/>
      <c r="C2489" s="38"/>
      <c r="D2489" s="38"/>
      <c r="E2489" s="40"/>
      <c r="F2489" s="40"/>
    </row>
    <row r="2490" spans="2:6">
      <c r="B2490" s="37"/>
      <c r="C2490" s="38"/>
      <c r="D2490" s="38"/>
      <c r="E2490" s="40"/>
      <c r="F2490" s="40"/>
    </row>
    <row r="2491" spans="2:6">
      <c r="B2491" s="37"/>
      <c r="C2491" s="38"/>
      <c r="D2491" s="38"/>
      <c r="E2491" s="40"/>
      <c r="F2491" s="40"/>
    </row>
    <row r="2492" spans="2:6">
      <c r="B2492" s="37"/>
      <c r="C2492" s="38"/>
      <c r="D2492" s="38"/>
      <c r="E2492" s="40"/>
      <c r="F2492" s="40"/>
    </row>
    <row r="2493" spans="2:6">
      <c r="B2493" s="37"/>
      <c r="C2493" s="38"/>
      <c r="D2493" s="38"/>
      <c r="E2493" s="40"/>
      <c r="F2493" s="40"/>
    </row>
    <row r="2494" spans="2:6">
      <c r="B2494" s="37"/>
      <c r="C2494" s="38"/>
      <c r="D2494" s="38"/>
      <c r="E2494" s="40"/>
      <c r="F2494" s="40"/>
    </row>
    <row r="2495" spans="2:6">
      <c r="B2495" s="37"/>
      <c r="C2495" s="38"/>
      <c r="D2495" s="38"/>
      <c r="E2495" s="40"/>
      <c r="F2495" s="40"/>
    </row>
    <row r="2496" spans="2:6">
      <c r="B2496" s="37"/>
      <c r="C2496" s="38"/>
      <c r="D2496" s="38"/>
      <c r="E2496" s="40"/>
      <c r="F2496" s="40"/>
    </row>
    <row r="2497" spans="2:6">
      <c r="B2497" s="37"/>
      <c r="C2497" s="38"/>
      <c r="D2497" s="38"/>
      <c r="E2497" s="40"/>
      <c r="F2497" s="40"/>
    </row>
    <row r="2498" spans="2:6">
      <c r="B2498" s="37"/>
      <c r="C2498" s="38"/>
      <c r="D2498" s="38"/>
      <c r="E2498" s="40"/>
      <c r="F2498" s="40"/>
    </row>
    <row r="2499" spans="2:6">
      <c r="B2499" s="37"/>
      <c r="C2499" s="38"/>
      <c r="D2499" s="38"/>
      <c r="E2499" s="40"/>
      <c r="F2499" s="40"/>
    </row>
    <row r="2500" spans="2:6">
      <c r="B2500" s="37"/>
      <c r="C2500" s="38"/>
      <c r="D2500" s="38"/>
      <c r="E2500" s="40"/>
      <c r="F2500" s="40"/>
    </row>
    <row r="2501" spans="2:6">
      <c r="B2501" s="37"/>
      <c r="C2501" s="38"/>
      <c r="D2501" s="38"/>
      <c r="E2501" s="40"/>
      <c r="F2501" s="40"/>
    </row>
    <row r="2502" spans="2:6">
      <c r="B2502" s="37"/>
      <c r="C2502" s="38"/>
      <c r="D2502" s="38"/>
      <c r="E2502" s="40"/>
      <c r="F2502" s="40"/>
    </row>
    <row r="2503" spans="2:6">
      <c r="B2503" s="37"/>
      <c r="C2503" s="38"/>
      <c r="D2503" s="38"/>
      <c r="E2503" s="40"/>
      <c r="F2503" s="40"/>
    </row>
    <row r="2504" spans="2:6">
      <c r="B2504" s="37"/>
      <c r="C2504" s="38"/>
      <c r="D2504" s="38"/>
      <c r="E2504" s="40"/>
      <c r="F2504" s="40"/>
    </row>
    <row r="2505" spans="2:6">
      <c r="B2505" s="37"/>
      <c r="C2505" s="38"/>
      <c r="D2505" s="38"/>
      <c r="E2505" s="40"/>
      <c r="F2505" s="40"/>
    </row>
    <row r="2506" spans="2:6">
      <c r="B2506" s="37"/>
      <c r="C2506" s="38"/>
      <c r="D2506" s="38"/>
      <c r="E2506" s="40"/>
      <c r="F2506" s="40"/>
    </row>
    <row r="2507" spans="2:6">
      <c r="B2507" s="37"/>
      <c r="C2507" s="38"/>
      <c r="D2507" s="38"/>
      <c r="E2507" s="40"/>
      <c r="F2507" s="40"/>
    </row>
    <row r="2508" spans="2:6">
      <c r="B2508" s="37"/>
      <c r="C2508" s="38"/>
      <c r="D2508" s="38"/>
      <c r="E2508" s="40"/>
      <c r="F2508" s="40"/>
    </row>
    <row r="2509" spans="2:6">
      <c r="B2509" s="37"/>
      <c r="C2509" s="38"/>
      <c r="D2509" s="38"/>
      <c r="E2509" s="40"/>
      <c r="F2509" s="40"/>
    </row>
    <row r="2510" spans="2:6">
      <c r="B2510" s="37"/>
      <c r="C2510" s="38"/>
      <c r="D2510" s="38"/>
      <c r="E2510" s="40"/>
      <c r="F2510" s="40"/>
    </row>
    <row r="2511" spans="2:6">
      <c r="B2511" s="37"/>
      <c r="C2511" s="38"/>
      <c r="D2511" s="38"/>
      <c r="E2511" s="40"/>
      <c r="F2511" s="40"/>
    </row>
    <row r="2512" spans="2:6">
      <c r="B2512" s="37"/>
      <c r="C2512" s="38"/>
      <c r="D2512" s="38"/>
      <c r="E2512" s="40"/>
      <c r="F2512" s="40"/>
    </row>
    <row r="2513" spans="2:6">
      <c r="B2513" s="37"/>
      <c r="C2513" s="38"/>
      <c r="D2513" s="38"/>
      <c r="E2513" s="40"/>
      <c r="F2513" s="40"/>
    </row>
    <row r="2514" spans="2:6">
      <c r="B2514" s="37"/>
      <c r="C2514" s="38"/>
      <c r="D2514" s="38"/>
      <c r="E2514" s="40"/>
      <c r="F2514" s="40"/>
    </row>
    <row r="2515" spans="2:6">
      <c r="B2515" s="37"/>
      <c r="C2515" s="38"/>
      <c r="D2515" s="38"/>
      <c r="E2515" s="40"/>
      <c r="F2515" s="40"/>
    </row>
    <row r="2516" spans="2:6">
      <c r="B2516" s="37"/>
      <c r="C2516" s="38"/>
      <c r="D2516" s="38"/>
      <c r="E2516" s="40"/>
      <c r="F2516" s="40"/>
    </row>
    <row r="2517" spans="2:6">
      <c r="B2517" s="37"/>
      <c r="C2517" s="38"/>
      <c r="D2517" s="38"/>
      <c r="E2517" s="40"/>
      <c r="F2517" s="40"/>
    </row>
    <row r="2518" spans="2:6">
      <c r="B2518" s="37"/>
      <c r="C2518" s="38"/>
      <c r="D2518" s="38"/>
      <c r="E2518" s="40"/>
      <c r="F2518" s="40"/>
    </row>
    <row r="2519" spans="2:6">
      <c r="B2519" s="37"/>
      <c r="C2519" s="38"/>
      <c r="D2519" s="38"/>
      <c r="E2519" s="40"/>
      <c r="F2519" s="40"/>
    </row>
    <row r="2520" spans="2:6">
      <c r="B2520" s="37"/>
      <c r="C2520" s="38"/>
      <c r="D2520" s="38"/>
      <c r="E2520" s="40"/>
      <c r="F2520" s="40"/>
    </row>
    <row r="2521" spans="2:6">
      <c r="B2521" s="37"/>
      <c r="C2521" s="38"/>
      <c r="D2521" s="38"/>
      <c r="E2521" s="40"/>
      <c r="F2521" s="40"/>
    </row>
    <row r="2522" spans="2:6">
      <c r="B2522" s="37"/>
      <c r="C2522" s="41"/>
      <c r="D2522" s="41"/>
      <c r="E2522" s="40"/>
      <c r="F2522" s="40"/>
    </row>
    <row r="2523" spans="2:6">
      <c r="B2523" s="37"/>
      <c r="C2523" s="41"/>
      <c r="D2523" s="41"/>
      <c r="E2523" s="40"/>
      <c r="F2523" s="40"/>
    </row>
    <row r="2524" spans="2:6">
      <c r="B2524" s="37"/>
      <c r="C2524" s="41"/>
      <c r="D2524" s="41"/>
      <c r="E2524" s="40"/>
      <c r="F2524" s="40"/>
    </row>
    <row r="2525" spans="2:6">
      <c r="B2525" s="37"/>
      <c r="C2525" s="38"/>
      <c r="D2525" s="38"/>
      <c r="E2525" s="40"/>
      <c r="F2525" s="40"/>
    </row>
    <row r="2526" spans="2:6">
      <c r="B2526" s="37"/>
      <c r="C2526" s="41"/>
      <c r="D2526" s="41"/>
      <c r="E2526" s="40"/>
      <c r="F2526" s="40"/>
    </row>
    <row r="2527" spans="2:6">
      <c r="B2527" s="37"/>
      <c r="C2527" s="38"/>
      <c r="D2527" s="38"/>
      <c r="E2527" s="40"/>
      <c r="F2527" s="40"/>
    </row>
    <row r="2528" spans="2:6">
      <c r="B2528" s="37"/>
      <c r="C2528" s="38"/>
      <c r="D2528" s="38"/>
      <c r="E2528" s="40"/>
      <c r="F2528" s="40"/>
    </row>
    <row r="2529" spans="2:6">
      <c r="B2529" s="37"/>
      <c r="C2529" s="38"/>
      <c r="D2529" s="38"/>
      <c r="E2529" s="40"/>
      <c r="F2529" s="40"/>
    </row>
    <row r="2530" spans="2:6">
      <c r="B2530" s="37"/>
      <c r="C2530" s="38"/>
      <c r="D2530" s="38"/>
      <c r="E2530" s="40"/>
      <c r="F2530" s="40"/>
    </row>
    <row r="2531" spans="2:6">
      <c r="B2531" s="37"/>
      <c r="C2531" s="38"/>
      <c r="D2531" s="38"/>
      <c r="E2531" s="40"/>
      <c r="F2531" s="40"/>
    </row>
    <row r="2532" spans="2:6">
      <c r="B2532" s="37"/>
      <c r="C2532" s="42"/>
      <c r="D2532" s="42"/>
      <c r="E2532" s="40"/>
      <c r="F2532" s="40"/>
    </row>
    <row r="2533" spans="2:6">
      <c r="B2533" s="37"/>
      <c r="C2533" s="43"/>
      <c r="D2533" s="43"/>
      <c r="E2533" s="40"/>
      <c r="F2533" s="40"/>
    </row>
    <row r="2534" spans="2:6">
      <c r="B2534" s="37"/>
      <c r="C2534" s="38"/>
      <c r="D2534" s="38"/>
      <c r="E2534" s="40"/>
      <c r="F2534" s="40"/>
    </row>
    <row r="2535" spans="2:6">
      <c r="B2535" s="37"/>
      <c r="C2535" s="38"/>
      <c r="D2535" s="38"/>
      <c r="E2535" s="40"/>
      <c r="F2535" s="40"/>
    </row>
    <row r="2536" spans="2:6">
      <c r="B2536" s="37"/>
      <c r="C2536" s="38"/>
      <c r="D2536" s="38"/>
      <c r="E2536" s="40"/>
      <c r="F2536" s="40"/>
    </row>
    <row r="2537" spans="2:6">
      <c r="B2537" s="37"/>
      <c r="C2537" s="38"/>
      <c r="D2537" s="38"/>
      <c r="E2537" s="40"/>
      <c r="F2537" s="40"/>
    </row>
    <row r="2538" spans="2:6">
      <c r="B2538" s="37"/>
      <c r="C2538" s="38"/>
      <c r="D2538" s="38"/>
      <c r="E2538" s="40"/>
      <c r="F2538" s="40"/>
    </row>
    <row r="2539" spans="2:6">
      <c r="B2539" s="37"/>
      <c r="C2539" s="38"/>
      <c r="D2539" s="38"/>
      <c r="E2539" s="40"/>
      <c r="F2539" s="40"/>
    </row>
    <row r="2540" spans="2:6">
      <c r="B2540" s="37"/>
      <c r="C2540" s="38"/>
      <c r="D2540" s="38"/>
      <c r="E2540" s="40"/>
      <c r="F2540" s="40"/>
    </row>
    <row r="2541" spans="2:6">
      <c r="B2541" s="37"/>
      <c r="C2541" s="38"/>
      <c r="D2541" s="38"/>
      <c r="E2541" s="40"/>
      <c r="F2541" s="40"/>
    </row>
    <row r="2542" spans="2:6">
      <c r="B2542" s="37"/>
      <c r="C2542" s="38"/>
      <c r="D2542" s="38"/>
      <c r="E2542" s="40"/>
      <c r="F2542" s="40"/>
    </row>
    <row r="2543" spans="2:6">
      <c r="B2543" s="37"/>
      <c r="C2543" s="38"/>
      <c r="D2543" s="38"/>
      <c r="E2543" s="40"/>
      <c r="F2543" s="40"/>
    </row>
    <row r="2544" spans="2:6">
      <c r="B2544" s="37"/>
      <c r="C2544" s="38"/>
      <c r="D2544" s="38"/>
      <c r="E2544" s="40"/>
      <c r="F2544" s="40"/>
    </row>
    <row r="2545" spans="2:6">
      <c r="B2545" s="37"/>
      <c r="C2545" s="38"/>
      <c r="D2545" s="38"/>
      <c r="E2545" s="40"/>
      <c r="F2545" s="40"/>
    </row>
    <row r="2546" spans="2:6">
      <c r="B2546" s="37"/>
      <c r="C2546" s="38"/>
      <c r="D2546" s="38"/>
      <c r="E2546" s="40"/>
      <c r="F2546" s="40"/>
    </row>
    <row r="2547" spans="2:6">
      <c r="B2547" s="37"/>
      <c r="C2547" s="38"/>
      <c r="D2547" s="38"/>
      <c r="E2547" s="40"/>
      <c r="F2547" s="40"/>
    </row>
    <row r="2548" spans="2:6">
      <c r="B2548" s="37"/>
      <c r="C2548" s="38"/>
      <c r="D2548" s="38"/>
      <c r="E2548" s="40"/>
      <c r="F2548" s="40"/>
    </row>
    <row r="2549" spans="2:6">
      <c r="B2549" s="37"/>
      <c r="C2549" s="38"/>
      <c r="D2549" s="38"/>
      <c r="E2549" s="40"/>
      <c r="F2549" s="40"/>
    </row>
    <row r="2550" spans="2:6">
      <c r="B2550" s="37"/>
      <c r="C2550" s="38"/>
      <c r="D2550" s="38"/>
      <c r="E2550" s="40"/>
      <c r="F2550" s="40"/>
    </row>
    <row r="2551" spans="2:6">
      <c r="B2551" s="37"/>
      <c r="C2551" s="38"/>
      <c r="D2551" s="38"/>
      <c r="E2551" s="40"/>
      <c r="F2551" s="40"/>
    </row>
    <row r="2552" spans="2:6">
      <c r="B2552" s="37"/>
      <c r="C2552" s="38"/>
      <c r="D2552" s="38"/>
      <c r="E2552" s="40"/>
      <c r="F2552" s="40"/>
    </row>
    <row r="2553" spans="2:6">
      <c r="B2553" s="37"/>
      <c r="C2553" s="38"/>
      <c r="D2553" s="38"/>
      <c r="E2553" s="40"/>
      <c r="F2553" s="40"/>
    </row>
    <row r="2554" spans="2:6">
      <c r="B2554" s="37"/>
      <c r="C2554" s="38"/>
      <c r="D2554" s="38"/>
      <c r="E2554" s="40"/>
      <c r="F2554" s="40"/>
    </row>
    <row r="2555" spans="2:6">
      <c r="B2555" s="37"/>
      <c r="C2555" s="38"/>
      <c r="D2555" s="38"/>
      <c r="E2555" s="40"/>
      <c r="F2555" s="40"/>
    </row>
    <row r="2556" spans="2:6">
      <c r="B2556" s="37"/>
      <c r="C2556" s="38"/>
      <c r="D2556" s="38"/>
      <c r="E2556" s="40"/>
      <c r="F2556" s="40"/>
    </row>
    <row r="2557" spans="2:6">
      <c r="B2557" s="37"/>
      <c r="C2557" s="38"/>
      <c r="D2557" s="38"/>
      <c r="E2557" s="40"/>
      <c r="F2557" s="40"/>
    </row>
    <row r="2558" spans="2:6">
      <c r="B2558" s="37"/>
      <c r="C2558" s="38"/>
      <c r="D2558" s="38"/>
      <c r="E2558" s="40"/>
      <c r="F2558" s="40"/>
    </row>
    <row r="2559" spans="2:6">
      <c r="B2559" s="37"/>
      <c r="C2559" s="38"/>
      <c r="D2559" s="38"/>
      <c r="E2559" s="40"/>
      <c r="F2559" s="40"/>
    </row>
    <row r="2560" spans="2:6">
      <c r="B2560" s="37"/>
      <c r="C2560" s="38"/>
      <c r="D2560" s="38"/>
      <c r="E2560" s="40"/>
      <c r="F2560" s="40"/>
    </row>
    <row r="2561" spans="2:6">
      <c r="B2561" s="37"/>
      <c r="C2561" s="38"/>
      <c r="D2561" s="38"/>
      <c r="E2561" s="40"/>
      <c r="F2561" s="40"/>
    </row>
    <row r="2562" spans="2:6">
      <c r="B2562" s="37"/>
      <c r="C2562" s="38"/>
      <c r="D2562" s="38"/>
      <c r="E2562" s="40"/>
      <c r="F2562" s="40"/>
    </row>
    <row r="2563" spans="2:6">
      <c r="B2563" s="37"/>
      <c r="C2563" s="38"/>
      <c r="D2563" s="38"/>
      <c r="E2563" s="40"/>
      <c r="F2563" s="40"/>
    </row>
    <row r="2564" spans="2:6">
      <c r="B2564" s="37"/>
      <c r="C2564" s="38"/>
      <c r="D2564" s="38"/>
      <c r="E2564" s="40"/>
      <c r="F2564" s="40"/>
    </row>
    <row r="2565" spans="2:6">
      <c r="B2565" s="37"/>
      <c r="C2565" s="38"/>
      <c r="D2565" s="38"/>
      <c r="E2565" s="40"/>
      <c r="F2565" s="40"/>
    </row>
    <row r="2566" spans="2:6">
      <c r="B2566" s="37"/>
      <c r="C2566" s="38"/>
      <c r="D2566" s="38"/>
      <c r="E2566" s="40"/>
      <c r="F2566" s="40"/>
    </row>
    <row r="2567" spans="2:6">
      <c r="B2567" s="37"/>
      <c r="C2567" s="38"/>
      <c r="D2567" s="38"/>
      <c r="E2567" s="40"/>
      <c r="F2567" s="40"/>
    </row>
    <row r="2568" spans="2:6">
      <c r="B2568" s="37"/>
      <c r="C2568" s="38"/>
      <c r="D2568" s="38"/>
      <c r="E2568" s="40"/>
      <c r="F2568" s="40"/>
    </row>
    <row r="2569" spans="2:6">
      <c r="B2569" s="37"/>
      <c r="C2569" s="38"/>
      <c r="D2569" s="38"/>
      <c r="E2569" s="40"/>
      <c r="F2569" s="40"/>
    </row>
    <row r="2570" spans="2:6">
      <c r="B2570" s="37"/>
      <c r="C2570" s="38"/>
      <c r="D2570" s="38"/>
      <c r="E2570" s="40"/>
      <c r="F2570" s="40"/>
    </row>
    <row r="2571" spans="2:6">
      <c r="B2571" s="37"/>
      <c r="C2571" s="38"/>
      <c r="D2571" s="38"/>
      <c r="E2571" s="40"/>
      <c r="F2571" s="40"/>
    </row>
    <row r="2572" spans="2:6">
      <c r="B2572" s="37"/>
      <c r="C2572" s="41"/>
      <c r="D2572" s="41"/>
      <c r="E2572" s="40"/>
      <c r="F2572" s="40"/>
    </row>
    <row r="2573" spans="2:6">
      <c r="B2573" s="37"/>
      <c r="C2573" s="41"/>
      <c r="D2573" s="41"/>
      <c r="E2573" s="40"/>
      <c r="F2573" s="40"/>
    </row>
    <row r="2574" spans="2:6">
      <c r="B2574" s="37"/>
      <c r="C2574" s="41"/>
      <c r="D2574" s="41"/>
      <c r="E2574" s="40"/>
      <c r="F2574" s="40"/>
    </row>
    <row r="2575" spans="2:6">
      <c r="B2575" s="37"/>
      <c r="C2575" s="38"/>
      <c r="D2575" s="38"/>
      <c r="E2575" s="40"/>
      <c r="F2575" s="40"/>
    </row>
    <row r="2576" spans="2:6">
      <c r="B2576" s="37"/>
      <c r="C2576" s="41"/>
      <c r="D2576" s="41"/>
      <c r="E2576" s="40"/>
      <c r="F2576" s="40"/>
    </row>
    <row r="2577" spans="2:6">
      <c r="B2577" s="37"/>
      <c r="C2577" s="38"/>
      <c r="D2577" s="38"/>
      <c r="E2577" s="40"/>
      <c r="F2577" s="40"/>
    </row>
    <row r="2578" spans="2:6">
      <c r="B2578" s="37"/>
      <c r="C2578" s="38"/>
      <c r="D2578" s="38"/>
      <c r="E2578" s="40"/>
      <c r="F2578" s="40"/>
    </row>
    <row r="2579" spans="2:6">
      <c r="B2579" s="37"/>
      <c r="C2579" s="42"/>
      <c r="D2579" s="42"/>
      <c r="E2579" s="40"/>
      <c r="F2579" s="40"/>
    </row>
    <row r="2580" spans="2:6">
      <c r="B2580" s="37"/>
      <c r="C2580" s="43"/>
      <c r="D2580" s="43"/>
      <c r="E2580" s="40"/>
      <c r="F2580" s="40"/>
    </row>
    <row r="2581" spans="2:6">
      <c r="B2581" s="37"/>
      <c r="C2581" s="38"/>
      <c r="D2581" s="38"/>
      <c r="E2581" s="40"/>
      <c r="F2581" s="40"/>
    </row>
    <row r="2582" spans="2:6">
      <c r="B2582" s="37"/>
      <c r="C2582" s="38"/>
      <c r="D2582" s="38"/>
      <c r="E2582" s="40"/>
      <c r="F2582" s="40"/>
    </row>
    <row r="2583" spans="2:6">
      <c r="B2583" s="37"/>
      <c r="C2583" s="38"/>
      <c r="D2583" s="38"/>
      <c r="E2583" s="40"/>
      <c r="F2583" s="40"/>
    </row>
    <row r="2584" spans="2:6">
      <c r="B2584" s="37"/>
      <c r="C2584" s="38"/>
      <c r="D2584" s="38"/>
      <c r="E2584" s="40"/>
      <c r="F2584" s="40"/>
    </row>
    <row r="2585" spans="2:6">
      <c r="B2585" s="37"/>
      <c r="C2585" s="38"/>
      <c r="D2585" s="38"/>
      <c r="E2585" s="40"/>
      <c r="F2585" s="40"/>
    </row>
    <row r="2586" spans="2:6">
      <c r="B2586" s="37"/>
      <c r="C2586" s="38"/>
      <c r="D2586" s="38"/>
      <c r="E2586" s="40"/>
      <c r="F2586" s="40"/>
    </row>
    <row r="2587" spans="2:6">
      <c r="B2587" s="37"/>
      <c r="C2587" s="38"/>
      <c r="D2587" s="38"/>
      <c r="E2587" s="40"/>
      <c r="F2587" s="40"/>
    </row>
    <row r="2588" spans="2:6">
      <c r="B2588" s="37"/>
      <c r="C2588" s="38"/>
      <c r="D2588" s="38"/>
      <c r="E2588" s="40"/>
      <c r="F2588" s="40"/>
    </row>
    <row r="2589" spans="2:6">
      <c r="B2589" s="37"/>
      <c r="C2589" s="38"/>
      <c r="D2589" s="38"/>
      <c r="E2589" s="40"/>
      <c r="F2589" s="40"/>
    </row>
    <row r="2590" spans="2:6">
      <c r="B2590" s="37"/>
      <c r="C2590" s="38"/>
      <c r="D2590" s="38"/>
      <c r="E2590" s="40"/>
      <c r="F2590" s="40"/>
    </row>
    <row r="2591" spans="2:6">
      <c r="B2591" s="37"/>
      <c r="C2591" s="38"/>
      <c r="D2591" s="38"/>
      <c r="E2591" s="40"/>
      <c r="F2591" s="40"/>
    </row>
    <row r="2592" spans="2:6">
      <c r="B2592" s="37"/>
      <c r="C2592" s="38"/>
      <c r="D2592" s="38"/>
      <c r="E2592" s="40"/>
      <c r="F2592" s="40"/>
    </row>
    <row r="2593" spans="2:6">
      <c r="B2593" s="37"/>
      <c r="C2593" s="38"/>
      <c r="D2593" s="38"/>
      <c r="E2593" s="40"/>
      <c r="F2593" s="40"/>
    </row>
    <row r="2594" spans="2:6">
      <c r="B2594" s="37"/>
      <c r="C2594" s="38"/>
      <c r="D2594" s="38"/>
      <c r="E2594" s="40"/>
      <c r="F2594" s="40"/>
    </row>
    <row r="2595" spans="2:6">
      <c r="B2595" s="37"/>
      <c r="C2595" s="38"/>
      <c r="D2595" s="38"/>
      <c r="E2595" s="40"/>
      <c r="F2595" s="40"/>
    </row>
    <row r="2596" spans="2:6">
      <c r="B2596" s="37"/>
      <c r="C2596" s="38"/>
      <c r="D2596" s="38"/>
      <c r="E2596" s="40"/>
      <c r="F2596" s="40"/>
    </row>
    <row r="2597" spans="2:6">
      <c r="B2597" s="37"/>
      <c r="C2597" s="38"/>
      <c r="D2597" s="38"/>
      <c r="E2597" s="40"/>
      <c r="F2597" s="40"/>
    </row>
    <row r="2598" spans="2:6">
      <c r="B2598" s="37"/>
      <c r="C2598" s="41"/>
      <c r="D2598" s="41"/>
      <c r="E2598" s="40"/>
      <c r="F2598" s="40"/>
    </row>
    <row r="2599" spans="2:6">
      <c r="B2599" s="37"/>
      <c r="C2599" s="38"/>
      <c r="D2599" s="38"/>
      <c r="E2599" s="40"/>
      <c r="F2599" s="40"/>
    </row>
    <row r="2600" spans="2:6">
      <c r="B2600" s="37"/>
      <c r="C2600" s="41"/>
      <c r="D2600" s="41"/>
      <c r="E2600" s="40"/>
      <c r="F2600" s="40"/>
    </row>
    <row r="2601" spans="2:6">
      <c r="B2601" s="37"/>
      <c r="C2601" s="38"/>
      <c r="D2601" s="38"/>
      <c r="E2601" s="40"/>
      <c r="F2601" s="40"/>
    </row>
    <row r="2602" spans="2:6">
      <c r="B2602" s="37"/>
      <c r="C2602" s="38"/>
      <c r="D2602" s="38"/>
      <c r="E2602" s="40"/>
      <c r="F2602" s="40"/>
    </row>
    <row r="2603" spans="2:6">
      <c r="B2603" s="37"/>
      <c r="C2603" s="42"/>
      <c r="D2603" s="42"/>
      <c r="E2603" s="40"/>
      <c r="F2603" s="40"/>
    </row>
    <row r="2604" spans="2:6">
      <c r="B2604" s="37"/>
      <c r="C2604" s="38"/>
      <c r="D2604" s="38"/>
      <c r="E2604" s="40"/>
      <c r="F2604" s="40"/>
    </row>
    <row r="2605" spans="2:6">
      <c r="B2605" s="37"/>
      <c r="C2605" s="38"/>
      <c r="D2605" s="38"/>
      <c r="E2605" s="40"/>
      <c r="F2605" s="40"/>
    </row>
    <row r="2606" spans="2:6">
      <c r="B2606" s="37"/>
      <c r="C2606" s="38"/>
      <c r="D2606" s="38"/>
      <c r="E2606" s="40"/>
      <c r="F2606" s="40"/>
    </row>
    <row r="2607" spans="2:6">
      <c r="B2607" s="37"/>
      <c r="C2607" s="38"/>
      <c r="D2607" s="38"/>
      <c r="E2607" s="40"/>
      <c r="F2607" s="40"/>
    </row>
    <row r="2608" spans="2:6">
      <c r="B2608" s="37"/>
      <c r="C2608" s="38"/>
      <c r="D2608" s="38"/>
      <c r="E2608" s="40"/>
      <c r="F2608" s="40"/>
    </row>
    <row r="2609" spans="2:6">
      <c r="B2609" s="37"/>
      <c r="C2609" s="38"/>
      <c r="D2609" s="38"/>
      <c r="E2609" s="40"/>
      <c r="F2609" s="40"/>
    </row>
    <row r="2610" spans="2:6">
      <c r="B2610" s="37"/>
      <c r="C2610" s="42"/>
      <c r="D2610" s="42"/>
      <c r="E2610" s="40"/>
      <c r="F2610" s="40"/>
    </row>
    <row r="2611" spans="2:6">
      <c r="B2611" s="37"/>
      <c r="C2611" s="43"/>
      <c r="D2611" s="43"/>
      <c r="E2611" s="40"/>
      <c r="F2611" s="40"/>
    </row>
    <row r="2612" spans="2:6">
      <c r="B2612" s="37"/>
      <c r="C2612" s="38"/>
      <c r="D2612" s="38"/>
      <c r="E2612" s="40"/>
      <c r="F2612" s="40"/>
    </row>
    <row r="2613" spans="2:6">
      <c r="B2613" s="37"/>
      <c r="C2613" s="41"/>
      <c r="D2613" s="41"/>
      <c r="E2613" s="40"/>
      <c r="F2613" s="40"/>
    </row>
    <row r="2614" spans="2:6">
      <c r="B2614" s="37"/>
      <c r="C2614" s="41"/>
      <c r="D2614" s="41"/>
      <c r="E2614" s="40"/>
      <c r="F2614" s="40"/>
    </row>
    <row r="2615" spans="2:6">
      <c r="B2615" s="37"/>
      <c r="C2615" s="38"/>
      <c r="D2615" s="38"/>
      <c r="E2615" s="40"/>
      <c r="F2615" s="40"/>
    </row>
    <row r="2616" spans="2:6">
      <c r="B2616" s="37"/>
      <c r="C2616" s="38"/>
      <c r="D2616" s="38"/>
      <c r="E2616" s="40"/>
      <c r="F2616" s="40"/>
    </row>
    <row r="2617" spans="2:6">
      <c r="B2617" s="37"/>
      <c r="C2617" s="38"/>
      <c r="D2617" s="38"/>
      <c r="E2617" s="40"/>
      <c r="F2617" s="40"/>
    </row>
    <row r="2618" spans="2:6">
      <c r="B2618" s="37"/>
      <c r="C2618" s="38"/>
      <c r="D2618" s="38"/>
      <c r="E2618" s="40"/>
      <c r="F2618" s="40"/>
    </row>
    <row r="2619" spans="2:6">
      <c r="B2619" s="37"/>
      <c r="C2619" s="42"/>
      <c r="D2619" s="42"/>
      <c r="E2619" s="40"/>
      <c r="F2619" s="40"/>
    </row>
    <row r="2620" spans="2:6">
      <c r="B2620" s="37"/>
      <c r="C2620" s="43"/>
      <c r="D2620" s="43"/>
      <c r="E2620" s="40"/>
      <c r="F2620" s="40"/>
    </row>
    <row r="2621" spans="2:6">
      <c r="B2621" s="37"/>
      <c r="C2621" s="38"/>
      <c r="D2621" s="38"/>
      <c r="E2621" s="40"/>
      <c r="F2621" s="40"/>
    </row>
    <row r="2622" spans="2:6">
      <c r="B2622" s="37"/>
      <c r="C2622" s="41"/>
      <c r="D2622" s="41"/>
      <c r="E2622" s="40"/>
      <c r="F2622" s="40"/>
    </row>
    <row r="2623" spans="2:6">
      <c r="B2623" s="37"/>
      <c r="C2623" s="38"/>
      <c r="D2623" s="38"/>
      <c r="E2623" s="40"/>
      <c r="F2623" s="40"/>
    </row>
    <row r="2624" spans="2:6">
      <c r="B2624" s="37"/>
      <c r="C2624" s="38"/>
      <c r="D2624" s="38"/>
      <c r="E2624" s="40"/>
      <c r="F2624" s="40"/>
    </row>
    <row r="2625" spans="2:6">
      <c r="B2625" s="37"/>
      <c r="C2625" s="42"/>
      <c r="D2625" s="42"/>
      <c r="E2625" s="40"/>
      <c r="F2625" s="40"/>
    </row>
    <row r="2626" spans="2:6">
      <c r="B2626" s="37"/>
      <c r="C2626" s="43"/>
      <c r="D2626" s="43"/>
      <c r="E2626" s="40"/>
      <c r="F2626" s="40"/>
    </row>
    <row r="2627" spans="2:6">
      <c r="B2627" s="37"/>
      <c r="C2627" s="38"/>
      <c r="D2627" s="38"/>
      <c r="E2627" s="40"/>
      <c r="F2627" s="40"/>
    </row>
    <row r="2628" spans="2:6">
      <c r="B2628" s="37"/>
      <c r="C2628" s="41"/>
      <c r="D2628" s="41"/>
      <c r="E2628" s="40"/>
      <c r="F2628" s="40"/>
    </row>
    <row r="2629" spans="2:6">
      <c r="B2629" s="37"/>
      <c r="C2629" s="41"/>
      <c r="D2629" s="41"/>
      <c r="E2629" s="40"/>
      <c r="F2629" s="40"/>
    </row>
    <row r="2630" spans="2:6">
      <c r="B2630" s="37"/>
      <c r="C2630" s="38"/>
      <c r="D2630" s="38"/>
      <c r="E2630" s="40"/>
      <c r="F2630" s="40"/>
    </row>
    <row r="2631" spans="2:6">
      <c r="B2631" s="37"/>
      <c r="C2631" s="38"/>
      <c r="D2631" s="38"/>
      <c r="E2631" s="40"/>
      <c r="F2631" s="40"/>
    </row>
    <row r="2632" spans="2:6">
      <c r="B2632" s="37"/>
      <c r="C2632" s="38"/>
      <c r="D2632" s="38"/>
      <c r="E2632" s="40"/>
      <c r="F2632" s="40"/>
    </row>
    <row r="2633" spans="2:6">
      <c r="B2633" s="37"/>
      <c r="C2633" s="42"/>
      <c r="D2633" s="42"/>
      <c r="E2633" s="40"/>
      <c r="F2633" s="40"/>
    </row>
    <row r="2634" spans="2:6">
      <c r="B2634" s="37"/>
      <c r="C2634" s="43"/>
      <c r="D2634" s="43"/>
      <c r="E2634" s="40"/>
      <c r="F2634" s="40"/>
    </row>
    <row r="2635" spans="2:6">
      <c r="B2635" s="37"/>
      <c r="C2635" s="38"/>
      <c r="D2635" s="38"/>
      <c r="E2635" s="40"/>
      <c r="F2635" s="40"/>
    </row>
    <row r="2636" spans="2:6">
      <c r="B2636" s="37"/>
      <c r="C2636" s="38"/>
      <c r="D2636" s="38"/>
      <c r="E2636" s="40"/>
      <c r="F2636" s="40"/>
    </row>
    <row r="2637" spans="2:6">
      <c r="B2637" s="37"/>
      <c r="C2637" s="38"/>
      <c r="D2637" s="38"/>
      <c r="E2637" s="40"/>
      <c r="F2637" s="40"/>
    </row>
    <row r="2638" spans="2:6">
      <c r="B2638" s="37"/>
      <c r="C2638" s="41"/>
      <c r="D2638" s="41"/>
      <c r="E2638" s="40"/>
      <c r="F2638" s="40"/>
    </row>
    <row r="2639" spans="2:6">
      <c r="B2639" s="37"/>
      <c r="C2639" s="38"/>
      <c r="D2639" s="38"/>
      <c r="E2639" s="40"/>
      <c r="F2639" s="40"/>
    </row>
    <row r="2640" spans="2:6">
      <c r="B2640" s="37"/>
      <c r="C2640" s="38"/>
      <c r="D2640" s="38"/>
      <c r="E2640" s="40"/>
      <c r="F2640" s="40"/>
    </row>
    <row r="2641" spans="2:6">
      <c r="B2641" s="37"/>
      <c r="C2641" s="38"/>
      <c r="D2641" s="38"/>
      <c r="E2641" s="40"/>
      <c r="F2641" s="40"/>
    </row>
    <row r="2642" spans="2:6">
      <c r="B2642" s="37"/>
      <c r="C2642" s="38"/>
      <c r="D2642" s="38"/>
      <c r="E2642" s="40"/>
      <c r="F2642" s="40"/>
    </row>
    <row r="2643" spans="2:6">
      <c r="B2643" s="37"/>
      <c r="C2643" s="38"/>
      <c r="D2643" s="38"/>
      <c r="E2643" s="40"/>
      <c r="F2643" s="40"/>
    </row>
    <row r="2644" spans="2:6">
      <c r="B2644" s="37"/>
      <c r="C2644" s="38"/>
      <c r="D2644" s="38"/>
      <c r="E2644" s="40"/>
      <c r="F2644" s="40"/>
    </row>
    <row r="2645" spans="2:6">
      <c r="B2645" s="37"/>
      <c r="C2645" s="42"/>
      <c r="D2645" s="42"/>
      <c r="E2645" s="40"/>
      <c r="F2645" s="40"/>
    </row>
    <row r="2646" spans="2:6">
      <c r="B2646" s="37"/>
      <c r="C2646" s="43"/>
      <c r="D2646" s="43"/>
      <c r="E2646" s="40"/>
      <c r="F2646" s="40"/>
    </row>
    <row r="2647" spans="2:6">
      <c r="B2647" s="37"/>
      <c r="C2647" s="38"/>
      <c r="D2647" s="38"/>
      <c r="E2647" s="40"/>
      <c r="F2647" s="40"/>
    </row>
    <row r="2648" spans="2:6">
      <c r="B2648" s="37"/>
      <c r="C2648" s="38"/>
      <c r="D2648" s="38"/>
      <c r="E2648" s="40"/>
      <c r="F2648" s="40"/>
    </row>
    <row r="2649" spans="2:6">
      <c r="B2649" s="37"/>
      <c r="C2649" s="38"/>
      <c r="D2649" s="38"/>
      <c r="E2649" s="40"/>
      <c r="F2649" s="40"/>
    </row>
    <row r="2650" spans="2:6">
      <c r="B2650" s="37"/>
      <c r="C2650" s="38"/>
      <c r="D2650" s="38"/>
      <c r="E2650" s="40"/>
      <c r="F2650" s="40"/>
    </row>
    <row r="2651" spans="2:6">
      <c r="B2651" s="37"/>
      <c r="C2651" s="38"/>
      <c r="D2651" s="38"/>
      <c r="E2651" s="40"/>
      <c r="F2651" s="40"/>
    </row>
    <row r="2652" spans="2:6">
      <c r="B2652" s="37"/>
      <c r="C2652" s="38"/>
      <c r="D2652" s="38"/>
      <c r="E2652" s="40"/>
      <c r="F2652" s="40"/>
    </row>
    <row r="2653" spans="2:6">
      <c r="B2653" s="37"/>
      <c r="C2653" s="38"/>
      <c r="D2653" s="38"/>
      <c r="E2653" s="40"/>
      <c r="F2653" s="40"/>
    </row>
    <row r="2654" spans="2:6">
      <c r="B2654" s="37"/>
      <c r="C2654" s="38"/>
      <c r="D2654" s="38"/>
      <c r="E2654" s="40"/>
      <c r="F2654" s="40"/>
    </row>
    <row r="2655" spans="2:6">
      <c r="B2655" s="37"/>
      <c r="C2655" s="38"/>
      <c r="D2655" s="38"/>
      <c r="E2655" s="40"/>
      <c r="F2655" s="40"/>
    </row>
    <row r="2656" spans="2:6">
      <c r="B2656" s="37"/>
      <c r="C2656" s="38"/>
      <c r="D2656" s="38"/>
      <c r="E2656" s="40"/>
      <c r="F2656" s="40"/>
    </row>
    <row r="2657" spans="2:6">
      <c r="B2657" s="37"/>
      <c r="C2657" s="38"/>
      <c r="D2657" s="38"/>
      <c r="E2657" s="40"/>
      <c r="F2657" s="40"/>
    </row>
    <row r="2658" spans="2:6">
      <c r="B2658" s="37"/>
      <c r="C2658" s="38"/>
      <c r="D2658" s="38"/>
      <c r="E2658" s="40"/>
      <c r="F2658" s="40"/>
    </row>
    <row r="2659" spans="2:6">
      <c r="B2659" s="37"/>
      <c r="C2659" s="38"/>
      <c r="D2659" s="38"/>
      <c r="E2659" s="40"/>
      <c r="F2659" s="40"/>
    </row>
    <row r="2660" spans="2:6">
      <c r="B2660" s="37"/>
      <c r="C2660" s="38"/>
      <c r="D2660" s="38"/>
      <c r="E2660" s="40"/>
      <c r="F2660" s="40"/>
    </row>
    <row r="2661" spans="2:6">
      <c r="B2661" s="37"/>
      <c r="C2661" s="38"/>
      <c r="D2661" s="38"/>
      <c r="E2661" s="40"/>
      <c r="F2661" s="40"/>
    </row>
    <row r="2662" spans="2:6">
      <c r="B2662" s="37"/>
      <c r="C2662" s="38"/>
      <c r="D2662" s="38"/>
      <c r="E2662" s="40"/>
      <c r="F2662" s="40"/>
    </row>
    <row r="2663" spans="2:6">
      <c r="B2663" s="37"/>
      <c r="C2663" s="38"/>
      <c r="D2663" s="38"/>
      <c r="E2663" s="40"/>
      <c r="F2663" s="40"/>
    </row>
    <row r="2664" spans="2:6">
      <c r="B2664" s="37"/>
      <c r="C2664" s="38"/>
      <c r="D2664" s="38"/>
      <c r="E2664" s="40"/>
      <c r="F2664" s="40"/>
    </row>
    <row r="2665" spans="2:6">
      <c r="B2665" s="37"/>
      <c r="C2665" s="38"/>
      <c r="D2665" s="38"/>
      <c r="E2665" s="40"/>
      <c r="F2665" s="40"/>
    </row>
    <row r="2666" spans="2:6">
      <c r="B2666" s="37"/>
      <c r="C2666" s="38"/>
      <c r="D2666" s="38"/>
      <c r="E2666" s="40"/>
      <c r="F2666" s="40"/>
    </row>
    <row r="2667" spans="2:6">
      <c r="B2667" s="37"/>
      <c r="C2667" s="38"/>
      <c r="D2667" s="38"/>
      <c r="E2667" s="40"/>
      <c r="F2667" s="40"/>
    </row>
    <row r="2668" spans="2:6">
      <c r="B2668" s="37"/>
      <c r="C2668" s="38"/>
      <c r="D2668" s="38"/>
      <c r="E2668" s="40"/>
      <c r="F2668" s="40"/>
    </row>
    <row r="2669" spans="2:6">
      <c r="B2669" s="37"/>
      <c r="C2669" s="38"/>
      <c r="D2669" s="38"/>
      <c r="E2669" s="40"/>
      <c r="F2669" s="40"/>
    </row>
    <row r="2670" spans="2:6">
      <c r="B2670" s="37"/>
      <c r="C2670" s="38"/>
      <c r="D2670" s="38"/>
      <c r="E2670" s="40"/>
      <c r="F2670" s="40"/>
    </row>
    <row r="2671" spans="2:6">
      <c r="B2671" s="37"/>
      <c r="C2671" s="38"/>
      <c r="D2671" s="38"/>
      <c r="E2671" s="40"/>
      <c r="F2671" s="40"/>
    </row>
    <row r="2672" spans="2:6">
      <c r="B2672" s="37"/>
      <c r="C2672" s="38"/>
      <c r="D2672" s="38"/>
      <c r="E2672" s="40"/>
      <c r="F2672" s="40"/>
    </row>
    <row r="2673" spans="2:6">
      <c r="B2673" s="37"/>
      <c r="C2673" s="38"/>
      <c r="D2673" s="38"/>
      <c r="E2673" s="40"/>
      <c r="F2673" s="40"/>
    </row>
    <row r="2674" spans="2:6">
      <c r="B2674" s="37"/>
      <c r="C2674" s="38"/>
      <c r="D2674" s="38"/>
      <c r="E2674" s="40"/>
      <c r="F2674" s="40"/>
    </row>
    <row r="2675" spans="2:6">
      <c r="B2675" s="37"/>
      <c r="C2675" s="38"/>
      <c r="D2675" s="38"/>
      <c r="E2675" s="40"/>
      <c r="F2675" s="40"/>
    </row>
    <row r="2676" spans="2:6">
      <c r="B2676" s="37"/>
      <c r="C2676" s="38"/>
      <c r="D2676" s="38"/>
      <c r="E2676" s="40"/>
      <c r="F2676" s="40"/>
    </row>
    <row r="2677" spans="2:6">
      <c r="B2677" s="37"/>
      <c r="C2677" s="38"/>
      <c r="D2677" s="38"/>
      <c r="E2677" s="40"/>
      <c r="F2677" s="40"/>
    </row>
    <row r="2678" spans="2:6">
      <c r="B2678" s="37"/>
      <c r="C2678" s="38"/>
      <c r="D2678" s="38"/>
      <c r="E2678" s="40"/>
      <c r="F2678" s="40"/>
    </row>
    <row r="2679" spans="2:6">
      <c r="B2679" s="37"/>
      <c r="C2679" s="38"/>
      <c r="D2679" s="38"/>
      <c r="E2679" s="40"/>
      <c r="F2679" s="40"/>
    </row>
    <row r="2680" spans="2:6">
      <c r="B2680" s="37"/>
      <c r="C2680" s="38"/>
      <c r="D2680" s="38"/>
      <c r="E2680" s="40"/>
      <c r="F2680" s="40"/>
    </row>
    <row r="2681" spans="2:6">
      <c r="B2681" s="37"/>
      <c r="C2681" s="38"/>
      <c r="D2681" s="38"/>
      <c r="E2681" s="40"/>
      <c r="F2681" s="40"/>
    </row>
    <row r="2682" spans="2:6">
      <c r="B2682" s="37"/>
      <c r="C2682" s="38"/>
      <c r="D2682" s="38"/>
      <c r="E2682" s="40"/>
      <c r="F2682" s="40"/>
    </row>
    <row r="2683" spans="2:6">
      <c r="B2683" s="37"/>
      <c r="C2683" s="38"/>
      <c r="D2683" s="38"/>
      <c r="E2683" s="40"/>
      <c r="F2683" s="40"/>
    </row>
    <row r="2684" spans="2:6">
      <c r="B2684" s="37"/>
      <c r="C2684" s="38"/>
      <c r="D2684" s="38"/>
      <c r="E2684" s="40"/>
      <c r="F2684" s="40"/>
    </row>
    <row r="2685" spans="2:6">
      <c r="B2685" s="37"/>
      <c r="C2685" s="38"/>
      <c r="D2685" s="38"/>
      <c r="E2685" s="40"/>
      <c r="F2685" s="40"/>
    </row>
    <row r="2686" spans="2:6">
      <c r="B2686" s="37"/>
      <c r="C2686" s="38"/>
      <c r="D2686" s="38"/>
      <c r="E2686" s="40"/>
      <c r="F2686" s="40"/>
    </row>
    <row r="2687" spans="2:6">
      <c r="B2687" s="37"/>
      <c r="C2687" s="38"/>
      <c r="D2687" s="38"/>
      <c r="E2687" s="40"/>
      <c r="F2687" s="40"/>
    </row>
    <row r="2688" spans="2:6">
      <c r="B2688" s="37"/>
      <c r="C2688" s="38"/>
      <c r="D2688" s="38"/>
      <c r="E2688" s="40"/>
      <c r="F2688" s="40"/>
    </row>
    <row r="2689" spans="2:6">
      <c r="B2689" s="37"/>
      <c r="C2689" s="38"/>
      <c r="D2689" s="38"/>
      <c r="E2689" s="40"/>
      <c r="F2689" s="40"/>
    </row>
    <row r="2690" spans="2:6">
      <c r="B2690" s="37"/>
      <c r="C2690" s="38"/>
      <c r="D2690" s="38"/>
      <c r="E2690" s="40"/>
      <c r="F2690" s="40"/>
    </row>
    <row r="2691" spans="2:6">
      <c r="B2691" s="37"/>
      <c r="C2691" s="38"/>
      <c r="D2691" s="38"/>
      <c r="E2691" s="40"/>
      <c r="F2691" s="40"/>
    </row>
    <row r="2692" spans="2:6">
      <c r="B2692" s="37"/>
      <c r="C2692" s="38"/>
      <c r="D2692" s="38"/>
      <c r="E2692" s="40"/>
      <c r="F2692" s="40"/>
    </row>
    <row r="2693" spans="2:6">
      <c r="B2693" s="37"/>
      <c r="C2693" s="38"/>
      <c r="D2693" s="38"/>
      <c r="E2693" s="40"/>
      <c r="F2693" s="40"/>
    </row>
    <row r="2694" spans="2:6">
      <c r="B2694" s="37"/>
      <c r="C2694" s="38"/>
      <c r="D2694" s="38"/>
      <c r="E2694" s="40"/>
      <c r="F2694" s="40"/>
    </row>
    <row r="2695" spans="2:6">
      <c r="B2695" s="37"/>
      <c r="C2695" s="38"/>
      <c r="D2695" s="38"/>
      <c r="E2695" s="40"/>
      <c r="F2695" s="40"/>
    </row>
    <row r="2696" spans="2:6">
      <c r="B2696" s="37"/>
      <c r="C2696" s="38"/>
      <c r="D2696" s="38"/>
      <c r="E2696" s="40"/>
      <c r="F2696" s="40"/>
    </row>
    <row r="2697" spans="2:6">
      <c r="B2697" s="37"/>
      <c r="C2697" s="38"/>
      <c r="D2697" s="38"/>
      <c r="E2697" s="40"/>
      <c r="F2697" s="40"/>
    </row>
    <row r="2698" spans="2:6">
      <c r="B2698" s="37"/>
      <c r="C2698" s="38"/>
      <c r="D2698" s="38"/>
      <c r="E2698" s="40"/>
      <c r="F2698" s="40"/>
    </row>
    <row r="2699" spans="2:6">
      <c r="B2699" s="37"/>
      <c r="C2699" s="41"/>
      <c r="D2699" s="41"/>
      <c r="E2699" s="40"/>
      <c r="F2699" s="40"/>
    </row>
    <row r="2700" spans="2:6">
      <c r="B2700" s="37"/>
      <c r="C2700" s="38"/>
      <c r="D2700" s="38"/>
      <c r="E2700" s="40"/>
      <c r="F2700" s="40"/>
    </row>
    <row r="2701" spans="2:6">
      <c r="B2701" s="37"/>
      <c r="C2701" s="38"/>
      <c r="D2701" s="38"/>
      <c r="E2701" s="40"/>
      <c r="F2701" s="40"/>
    </row>
    <row r="2702" spans="2:6">
      <c r="B2702" s="37"/>
      <c r="C2702" s="42"/>
      <c r="D2702" s="42"/>
      <c r="E2702" s="40"/>
      <c r="F2702" s="40"/>
    </row>
    <row r="2703" spans="2:6">
      <c r="B2703" s="37"/>
      <c r="C2703" s="43"/>
      <c r="D2703" s="43"/>
      <c r="E2703" s="40"/>
      <c r="F2703" s="40"/>
    </row>
    <row r="2704" spans="2:6">
      <c r="B2704" s="37"/>
      <c r="C2704" s="38"/>
      <c r="D2704" s="38"/>
      <c r="E2704" s="40"/>
      <c r="F2704" s="40"/>
    </row>
    <row r="2705" spans="2:19">
      <c r="B2705" s="37"/>
      <c r="C2705" s="38"/>
      <c r="D2705" s="38"/>
      <c r="E2705" s="40"/>
      <c r="F2705" s="40"/>
    </row>
    <row r="2706" spans="2:19">
      <c r="B2706" s="37"/>
      <c r="C2706" s="38"/>
      <c r="D2706" s="38"/>
      <c r="E2706" s="40"/>
      <c r="F2706" s="40"/>
    </row>
    <row r="2707" spans="2:19">
      <c r="B2707" s="37"/>
      <c r="C2707" s="38"/>
      <c r="D2707" s="38"/>
      <c r="E2707" s="40"/>
      <c r="F2707" s="40"/>
    </row>
    <row r="2708" spans="2:19">
      <c r="B2708" s="37"/>
      <c r="C2708" s="38"/>
      <c r="D2708" s="38"/>
      <c r="E2708" s="40"/>
      <c r="F2708" s="40"/>
    </row>
    <row r="2709" spans="2:19">
      <c r="B2709" s="37"/>
      <c r="C2709" s="38"/>
      <c r="D2709" s="38"/>
      <c r="E2709" s="40"/>
      <c r="F2709" s="40"/>
    </row>
    <row r="2710" spans="2:19">
      <c r="B2710" s="37"/>
      <c r="C2710" s="38"/>
      <c r="D2710" s="38"/>
      <c r="E2710" s="40"/>
      <c r="F2710" s="40"/>
    </row>
    <row r="2711" spans="2:19">
      <c r="B2711" s="37"/>
      <c r="C2711" s="38"/>
      <c r="D2711" s="38"/>
      <c r="E2711" s="40"/>
      <c r="F2711" s="40"/>
    </row>
    <row r="2712" spans="2:19">
      <c r="B2712" s="37"/>
      <c r="C2712" s="38"/>
      <c r="D2712" s="38"/>
      <c r="E2712" s="40"/>
      <c r="F2712" s="40"/>
    </row>
    <row r="2713" spans="2:19">
      <c r="B2713" s="37"/>
      <c r="C2713" s="38"/>
      <c r="D2713" s="38"/>
      <c r="E2713" s="40"/>
      <c r="F2713" s="40"/>
    </row>
    <row r="2714" spans="2:19">
      <c r="B2714" s="37"/>
      <c r="C2714" s="38"/>
      <c r="D2714" s="38"/>
      <c r="E2714" s="40"/>
      <c r="F2714" s="40"/>
    </row>
    <row r="2715" spans="2:19">
      <c r="B2715" s="37"/>
      <c r="C2715" s="38"/>
      <c r="D2715" s="38"/>
      <c r="E2715" s="40"/>
      <c r="F2715" s="40"/>
    </row>
    <row r="2716" spans="2:19">
      <c r="B2716" s="37"/>
      <c r="C2716" s="38"/>
      <c r="D2716" s="38"/>
      <c r="E2716" s="40"/>
      <c r="F2716" s="40"/>
    </row>
    <row r="2717" spans="2:19">
      <c r="B2717" s="37"/>
      <c r="C2717" s="38"/>
      <c r="D2717" s="38"/>
      <c r="E2717" s="40"/>
      <c r="F2717" s="40"/>
    </row>
    <row r="2718" spans="2:19">
      <c r="B2718" s="37"/>
      <c r="C2718" s="38"/>
      <c r="D2718" s="38"/>
      <c r="E2718" s="40"/>
      <c r="F2718" s="40"/>
      <c r="G2718" s="48"/>
      <c r="H2718" s="48"/>
      <c r="I2718" s="48"/>
      <c r="J2718" s="48"/>
      <c r="K2718" s="48"/>
      <c r="L2718" s="48"/>
      <c r="M2718" s="48"/>
      <c r="N2718" s="48"/>
      <c r="O2718" s="48"/>
      <c r="P2718" s="48"/>
      <c r="Q2718" s="48"/>
      <c r="R2718" s="48"/>
      <c r="S2718" s="48"/>
    </row>
    <row r="2719" spans="2:19">
      <c r="B2719" s="37"/>
      <c r="C2719" s="41"/>
      <c r="D2719" s="41"/>
      <c r="E2719" s="40"/>
      <c r="F2719" s="40"/>
      <c r="G2719" s="48"/>
      <c r="H2719" s="48"/>
      <c r="I2719" s="48"/>
      <c r="J2719" s="48"/>
      <c r="K2719" s="48"/>
      <c r="L2719" s="48"/>
      <c r="M2719" s="48"/>
      <c r="N2719" s="48"/>
      <c r="O2719" s="48"/>
      <c r="P2719" s="48"/>
      <c r="Q2719" s="48"/>
      <c r="R2719" s="48"/>
      <c r="S2719" s="48"/>
    </row>
    <row r="2720" spans="2:19">
      <c r="B2720" s="37"/>
      <c r="C2720" s="38"/>
      <c r="D2720" s="38"/>
      <c r="E2720" s="40"/>
      <c r="F2720" s="40"/>
      <c r="G2720" s="48"/>
      <c r="H2720" s="48"/>
      <c r="I2720" s="48"/>
      <c r="J2720" s="48"/>
      <c r="K2720" s="48"/>
      <c r="L2720" s="48"/>
      <c r="M2720" s="48"/>
      <c r="N2720" s="48"/>
      <c r="O2720" s="48"/>
      <c r="P2720" s="48"/>
      <c r="Q2720" s="48"/>
      <c r="R2720" s="48"/>
      <c r="S2720" s="48"/>
    </row>
    <row r="2721" spans="2:19">
      <c r="B2721" s="37"/>
      <c r="C2721" s="38"/>
      <c r="D2721" s="38"/>
      <c r="E2721" s="40"/>
      <c r="F2721" s="40"/>
      <c r="G2721" s="48"/>
      <c r="H2721" s="48"/>
      <c r="I2721" s="48"/>
      <c r="J2721" s="48"/>
      <c r="K2721" s="48"/>
      <c r="L2721" s="48"/>
      <c r="M2721" s="48"/>
      <c r="N2721" s="48"/>
      <c r="O2721" s="48"/>
      <c r="P2721" s="48"/>
      <c r="Q2721" s="48"/>
      <c r="R2721" s="48"/>
      <c r="S2721" s="48"/>
    </row>
    <row r="2722" spans="2:19">
      <c r="B2722" s="37"/>
      <c r="C2722" s="38"/>
      <c r="D2722" s="38"/>
      <c r="E2722" s="40"/>
      <c r="F2722" s="40"/>
      <c r="G2722" s="48"/>
      <c r="H2722" s="48"/>
      <c r="I2722" s="48"/>
      <c r="J2722" s="48"/>
      <c r="K2722" s="48"/>
      <c r="L2722" s="48"/>
      <c r="M2722" s="48"/>
      <c r="N2722" s="48"/>
      <c r="O2722" s="48"/>
      <c r="P2722" s="48"/>
      <c r="Q2722" s="48"/>
      <c r="R2722" s="48"/>
      <c r="S2722" s="48"/>
    </row>
    <row r="2723" spans="2:19">
      <c r="B2723" s="37"/>
      <c r="C2723" s="42"/>
      <c r="D2723" s="42"/>
      <c r="E2723" s="40"/>
      <c r="F2723" s="40"/>
    </row>
    <row r="2724" spans="2:19">
      <c r="B2724" s="37"/>
      <c r="C2724" s="43"/>
      <c r="D2724" s="43"/>
      <c r="E2724" s="40"/>
      <c r="F2724" s="40"/>
    </row>
    <row r="2725" spans="2:19">
      <c r="B2725" s="37"/>
      <c r="C2725" s="44"/>
      <c r="D2725" s="44"/>
      <c r="E2725" s="40"/>
      <c r="F2725" s="40"/>
    </row>
    <row r="2726" spans="2:19">
      <c r="B2726" s="45"/>
      <c r="C2726" s="44"/>
      <c r="D2726" s="44"/>
      <c r="E2726" s="40"/>
      <c r="F2726" s="40"/>
    </row>
    <row r="2727" spans="2:19">
      <c r="B2727" s="45"/>
      <c r="C2727" s="43"/>
      <c r="D2727" s="43"/>
      <c r="E2727" s="40"/>
      <c r="F2727" s="40"/>
      <c r="G2727" s="48"/>
      <c r="H2727" s="48"/>
      <c r="I2727" s="48"/>
      <c r="J2727" s="48"/>
      <c r="K2727" s="48"/>
      <c r="L2727" s="48"/>
      <c r="M2727" s="48"/>
      <c r="N2727" s="48"/>
      <c r="O2727" s="48"/>
      <c r="P2727" s="48"/>
      <c r="Q2727" s="48"/>
      <c r="R2727" s="48"/>
      <c r="S2727" s="48"/>
    </row>
    <row r="2728" spans="2:19">
      <c r="B2728" s="37"/>
      <c r="C2728" s="38"/>
      <c r="D2728" s="38"/>
      <c r="E2728" s="40"/>
      <c r="F2728" s="40"/>
      <c r="G2728" s="48"/>
      <c r="H2728" s="48"/>
      <c r="I2728" s="48"/>
      <c r="J2728" s="48"/>
      <c r="K2728" s="48"/>
      <c r="L2728" s="48"/>
      <c r="M2728" s="48"/>
      <c r="N2728" s="48"/>
      <c r="O2728" s="48"/>
      <c r="P2728" s="48"/>
      <c r="Q2728" s="48"/>
      <c r="R2728" s="48"/>
      <c r="S2728" s="48"/>
    </row>
    <row r="2729" spans="2:19">
      <c r="B2729" s="37"/>
      <c r="C2729" s="38"/>
      <c r="D2729" s="38"/>
      <c r="E2729" s="40"/>
      <c r="F2729" s="40"/>
      <c r="G2729" s="48"/>
      <c r="H2729" s="48"/>
      <c r="I2729" s="48"/>
      <c r="J2729" s="48"/>
      <c r="K2729" s="48"/>
      <c r="L2729" s="48"/>
      <c r="M2729" s="48"/>
      <c r="N2729" s="48"/>
      <c r="O2729" s="48"/>
      <c r="P2729" s="48"/>
      <c r="Q2729" s="48"/>
      <c r="R2729" s="48"/>
      <c r="S2729" s="48"/>
    </row>
    <row r="2730" spans="2:19">
      <c r="B2730" s="37"/>
      <c r="C2730" s="38"/>
      <c r="D2730" s="38"/>
      <c r="E2730" s="40"/>
      <c r="F2730" s="40"/>
      <c r="G2730" s="48"/>
      <c r="H2730" s="48"/>
      <c r="I2730" s="48"/>
      <c r="J2730" s="48"/>
      <c r="K2730" s="48"/>
      <c r="L2730" s="48"/>
      <c r="M2730" s="48"/>
      <c r="N2730" s="48"/>
      <c r="O2730" s="48"/>
      <c r="P2730" s="48"/>
      <c r="Q2730" s="48"/>
      <c r="R2730" s="48"/>
      <c r="S2730" s="48"/>
    </row>
    <row r="2731" spans="2:19">
      <c r="B2731" s="37"/>
      <c r="C2731" s="38"/>
      <c r="D2731" s="38"/>
      <c r="E2731" s="40"/>
      <c r="F2731" s="40"/>
      <c r="G2731" s="48"/>
      <c r="H2731" s="48"/>
      <c r="I2731" s="48"/>
      <c r="J2731" s="48"/>
      <c r="K2731" s="48"/>
      <c r="L2731" s="48"/>
      <c r="M2731" s="48"/>
      <c r="N2731" s="48"/>
      <c r="O2731" s="48"/>
      <c r="P2731" s="48"/>
      <c r="Q2731" s="48"/>
      <c r="R2731" s="48"/>
      <c r="S2731" s="48"/>
    </row>
    <row r="2732" spans="2:19">
      <c r="B2732" s="37"/>
      <c r="C2732" s="41"/>
      <c r="D2732" s="41"/>
      <c r="E2732" s="40"/>
      <c r="F2732" s="40"/>
    </row>
    <row r="2733" spans="2:19">
      <c r="B2733" s="37"/>
      <c r="C2733" s="41"/>
      <c r="D2733" s="41"/>
      <c r="E2733" s="40"/>
      <c r="F2733" s="40"/>
      <c r="S2733" s="49"/>
    </row>
    <row r="2734" spans="2:19">
      <c r="B2734" s="37"/>
      <c r="C2734" s="41"/>
      <c r="D2734" s="41"/>
      <c r="E2734" s="40"/>
      <c r="F2734" s="40"/>
    </row>
    <row r="2735" spans="2:19">
      <c r="B2735" s="37"/>
      <c r="C2735" s="41"/>
      <c r="D2735" s="41"/>
      <c r="E2735" s="40"/>
      <c r="F2735" s="40"/>
    </row>
    <row r="2736" spans="2:19">
      <c r="B2736" s="37"/>
      <c r="C2736" s="38"/>
      <c r="D2736" s="38"/>
      <c r="E2736" s="40"/>
      <c r="F2736" s="40"/>
    </row>
    <row r="2737" spans="2:6">
      <c r="B2737" s="37"/>
      <c r="C2737" s="38"/>
      <c r="D2737" s="38"/>
      <c r="E2737" s="40"/>
      <c r="F2737" s="40"/>
    </row>
    <row r="2738" spans="2:6">
      <c r="B2738" s="37"/>
      <c r="C2738" s="42"/>
      <c r="D2738" s="42"/>
      <c r="E2738" s="40"/>
      <c r="F2738" s="40"/>
    </row>
    <row r="2739" spans="2:6">
      <c r="B2739" s="37"/>
      <c r="C2739" s="43"/>
      <c r="D2739" s="43"/>
      <c r="E2739" s="40"/>
      <c r="F2739" s="40"/>
    </row>
    <row r="2740" spans="2:6">
      <c r="B2740" s="37"/>
      <c r="C2740" s="38"/>
      <c r="D2740" s="38"/>
      <c r="E2740" s="40"/>
      <c r="F2740" s="40"/>
    </row>
    <row r="2741" spans="2:6">
      <c r="B2741" s="37"/>
      <c r="C2741" s="41"/>
      <c r="D2741" s="41"/>
      <c r="E2741" s="40"/>
      <c r="F2741" s="40"/>
    </row>
    <row r="2742" spans="2:6">
      <c r="B2742" s="37"/>
      <c r="C2742" s="41"/>
      <c r="D2742" s="41"/>
      <c r="E2742" s="40"/>
      <c r="F2742" s="40"/>
    </row>
    <row r="2743" spans="2:6">
      <c r="B2743" s="37"/>
      <c r="C2743" s="41"/>
      <c r="D2743" s="41"/>
      <c r="E2743" s="40"/>
      <c r="F2743" s="40"/>
    </row>
    <row r="2744" spans="2:6">
      <c r="B2744" s="37"/>
      <c r="C2744" s="38"/>
      <c r="D2744" s="38"/>
      <c r="E2744" s="40"/>
      <c r="F2744" s="40"/>
    </row>
    <row r="2745" spans="2:6">
      <c r="B2745" s="37"/>
      <c r="C2745" s="38"/>
      <c r="D2745" s="38"/>
      <c r="E2745" s="40"/>
      <c r="F2745" s="40"/>
    </row>
    <row r="2746" spans="2:6">
      <c r="B2746" s="37"/>
      <c r="C2746" s="38"/>
      <c r="D2746" s="38"/>
      <c r="E2746" s="40"/>
      <c r="F2746" s="40"/>
    </row>
    <row r="2747" spans="2:6">
      <c r="B2747" s="37"/>
      <c r="C2747" s="43"/>
      <c r="D2747" s="43"/>
      <c r="E2747" s="40"/>
      <c r="F2747" s="40"/>
    </row>
    <row r="2748" spans="2:6">
      <c r="B2748" s="37"/>
      <c r="C2748" s="43"/>
      <c r="D2748" s="43"/>
      <c r="E2748" s="40"/>
      <c r="F2748" s="40"/>
    </row>
    <row r="2749" spans="2:6">
      <c r="B2749" s="37"/>
      <c r="C2749" s="38"/>
      <c r="D2749" s="38"/>
      <c r="E2749" s="40"/>
      <c r="F2749" s="40"/>
    </row>
    <row r="2750" spans="2:6">
      <c r="B2750" s="37"/>
      <c r="C2750" s="41"/>
      <c r="D2750" s="41"/>
      <c r="E2750" s="40"/>
      <c r="F2750" s="40"/>
    </row>
    <row r="2751" spans="2:6">
      <c r="B2751" s="37"/>
      <c r="C2751" s="41"/>
      <c r="D2751" s="41"/>
      <c r="E2751" s="40"/>
      <c r="F2751" s="40"/>
    </row>
    <row r="2752" spans="2:6">
      <c r="B2752" s="37"/>
      <c r="C2752" s="41"/>
      <c r="D2752" s="41"/>
      <c r="E2752" s="40"/>
      <c r="F2752" s="40"/>
    </row>
    <row r="2753" spans="2:6">
      <c r="B2753" s="37"/>
      <c r="C2753" s="38"/>
      <c r="D2753" s="38"/>
      <c r="E2753" s="40"/>
      <c r="F2753" s="40"/>
    </row>
    <row r="2754" spans="2:6">
      <c r="B2754" s="37"/>
      <c r="C2754" s="38"/>
      <c r="D2754" s="38"/>
      <c r="E2754" s="40"/>
      <c r="F2754" s="40"/>
    </row>
    <row r="2755" spans="2:6">
      <c r="B2755" s="37"/>
      <c r="C2755" s="42"/>
      <c r="D2755" s="42"/>
      <c r="E2755" s="40"/>
      <c r="F2755" s="40"/>
    </row>
    <row r="2756" spans="2:6">
      <c r="B2756" s="37"/>
      <c r="C2756" s="43"/>
      <c r="D2756" s="43"/>
      <c r="E2756" s="40"/>
      <c r="F2756" s="40"/>
    </row>
    <row r="2757" spans="2:6">
      <c r="B2757" s="37"/>
      <c r="C2757" s="38"/>
      <c r="D2757" s="38"/>
      <c r="E2757" s="40"/>
      <c r="F2757" s="40"/>
    </row>
    <row r="2758" spans="2:6">
      <c r="B2758" s="37"/>
      <c r="C2758" s="41"/>
      <c r="D2758" s="41"/>
      <c r="E2758" s="40"/>
      <c r="F2758" s="40"/>
    </row>
    <row r="2759" spans="2:6">
      <c r="B2759" s="37"/>
      <c r="C2759" s="41"/>
      <c r="D2759" s="41"/>
      <c r="E2759" s="40"/>
      <c r="F2759" s="40"/>
    </row>
    <row r="2760" spans="2:6">
      <c r="B2760" s="37"/>
      <c r="C2760" s="41"/>
      <c r="D2760" s="41"/>
      <c r="E2760" s="40"/>
      <c r="F2760" s="40"/>
    </row>
    <row r="2761" spans="2:6">
      <c r="B2761" s="37"/>
      <c r="C2761" s="38"/>
      <c r="D2761" s="38"/>
      <c r="E2761" s="40"/>
      <c r="F2761" s="40"/>
    </row>
    <row r="2762" spans="2:6">
      <c r="B2762" s="37"/>
      <c r="C2762" s="38"/>
      <c r="D2762" s="38"/>
      <c r="E2762" s="40"/>
      <c r="F2762" s="40"/>
    </row>
    <row r="2763" spans="2:6">
      <c r="B2763" s="37"/>
      <c r="C2763" s="38"/>
      <c r="D2763" s="38"/>
      <c r="E2763" s="40"/>
      <c r="F2763" s="40"/>
    </row>
    <row r="2764" spans="2:6">
      <c r="B2764" s="37"/>
      <c r="C2764" s="42"/>
      <c r="D2764" s="42"/>
      <c r="E2764" s="40"/>
      <c r="F2764" s="40"/>
    </row>
    <row r="2765" spans="2:6">
      <c r="B2765" s="37"/>
      <c r="C2765" s="43"/>
      <c r="D2765" s="43"/>
      <c r="E2765" s="40"/>
      <c r="F2765" s="40"/>
    </row>
    <row r="2766" spans="2:6">
      <c r="B2766" s="37"/>
      <c r="C2766" s="38"/>
      <c r="D2766" s="38"/>
      <c r="E2766" s="40"/>
      <c r="F2766" s="40"/>
    </row>
    <row r="2767" spans="2:6">
      <c r="B2767" s="37"/>
      <c r="C2767" s="41"/>
      <c r="D2767" s="41"/>
      <c r="E2767" s="40"/>
      <c r="F2767" s="40"/>
    </row>
    <row r="2768" spans="2:6">
      <c r="B2768" s="37"/>
      <c r="C2768" s="38"/>
      <c r="D2768" s="38"/>
      <c r="E2768" s="40"/>
      <c r="F2768" s="40"/>
    </row>
    <row r="2769" spans="2:6">
      <c r="B2769" s="37"/>
      <c r="C2769" s="38"/>
      <c r="D2769" s="38"/>
      <c r="E2769" s="40"/>
      <c r="F2769" s="40"/>
    </row>
    <row r="2770" spans="2:6">
      <c r="B2770" s="37"/>
      <c r="C2770" s="42"/>
      <c r="D2770" s="42"/>
      <c r="E2770" s="40"/>
      <c r="F2770" s="40"/>
    </row>
    <row r="2771" spans="2:6">
      <c r="B2771" s="37"/>
      <c r="C2771" s="43"/>
      <c r="D2771" s="43"/>
      <c r="E2771" s="40"/>
      <c r="F2771" s="40"/>
    </row>
    <row r="2772" spans="2:6">
      <c r="B2772" s="37"/>
      <c r="C2772" s="38"/>
      <c r="D2772" s="38"/>
      <c r="E2772" s="40"/>
      <c r="F2772" s="40"/>
    </row>
    <row r="2773" spans="2:6">
      <c r="B2773" s="37"/>
      <c r="C2773" s="38"/>
      <c r="D2773" s="38"/>
      <c r="E2773" s="40"/>
      <c r="F2773" s="40"/>
    </row>
    <row r="2774" spans="2:6">
      <c r="B2774" s="37"/>
      <c r="C2774" s="41"/>
      <c r="D2774" s="41"/>
      <c r="E2774" s="40"/>
      <c r="F2774" s="40"/>
    </row>
    <row r="2775" spans="2:6">
      <c r="B2775" s="37"/>
      <c r="C2775" s="38"/>
      <c r="D2775" s="38"/>
      <c r="E2775" s="40"/>
      <c r="F2775" s="40"/>
    </row>
    <row r="2776" spans="2:6">
      <c r="B2776" s="37"/>
      <c r="C2776" s="38"/>
      <c r="D2776" s="38"/>
      <c r="E2776" s="40"/>
      <c r="F2776" s="40"/>
    </row>
    <row r="2777" spans="2:6">
      <c r="B2777" s="37"/>
      <c r="C2777" s="38"/>
      <c r="D2777" s="38"/>
      <c r="E2777" s="40"/>
      <c r="F2777" s="40"/>
    </row>
    <row r="2778" spans="2:6">
      <c r="B2778" s="37"/>
      <c r="C2778" s="38"/>
      <c r="D2778" s="38"/>
      <c r="E2778" s="40"/>
      <c r="F2778" s="40"/>
    </row>
    <row r="2779" spans="2:6">
      <c r="B2779" s="37"/>
      <c r="C2779" s="42"/>
      <c r="D2779" s="42"/>
      <c r="E2779" s="40"/>
      <c r="F2779" s="40"/>
    </row>
    <row r="2780" spans="2:6">
      <c r="B2780" s="37"/>
      <c r="C2780" s="43"/>
      <c r="D2780" s="43"/>
      <c r="E2780" s="40"/>
      <c r="F2780" s="40"/>
    </row>
    <row r="2781" spans="2:6">
      <c r="B2781" s="37"/>
      <c r="C2781" s="38"/>
      <c r="D2781" s="38"/>
      <c r="E2781" s="40"/>
      <c r="F2781" s="40"/>
    </row>
    <row r="2782" spans="2:6">
      <c r="B2782" s="37"/>
      <c r="C2782" s="38"/>
      <c r="D2782" s="38"/>
      <c r="E2782" s="40"/>
      <c r="F2782" s="40"/>
    </row>
    <row r="2783" spans="2:6">
      <c r="B2783" s="37"/>
      <c r="C2783" s="38"/>
      <c r="D2783" s="38"/>
      <c r="E2783" s="40"/>
      <c r="F2783" s="40"/>
    </row>
    <row r="2784" spans="2:6">
      <c r="B2784" s="37"/>
      <c r="C2784" s="38"/>
      <c r="D2784" s="38"/>
      <c r="E2784" s="40"/>
      <c r="F2784" s="40"/>
    </row>
    <row r="2785" spans="2:6">
      <c r="B2785" s="37"/>
      <c r="C2785" s="38"/>
      <c r="D2785" s="38"/>
      <c r="E2785" s="40"/>
      <c r="F2785" s="40"/>
    </row>
    <row r="2786" spans="2:6">
      <c r="B2786" s="37"/>
      <c r="C2786" s="38"/>
      <c r="D2786" s="38"/>
      <c r="E2786" s="40"/>
      <c r="F2786" s="40"/>
    </row>
    <row r="2787" spans="2:6">
      <c r="B2787" s="37"/>
      <c r="C2787" s="38"/>
      <c r="D2787" s="38"/>
      <c r="E2787" s="40"/>
      <c r="F2787" s="40"/>
    </row>
    <row r="2788" spans="2:6">
      <c r="B2788" s="37"/>
      <c r="C2788" s="38"/>
      <c r="D2788" s="38"/>
      <c r="E2788" s="40"/>
      <c r="F2788" s="40"/>
    </row>
    <row r="2789" spans="2:6">
      <c r="B2789" s="37"/>
      <c r="C2789" s="38"/>
      <c r="D2789" s="38"/>
      <c r="E2789" s="40"/>
      <c r="F2789" s="40"/>
    </row>
    <row r="2790" spans="2:6">
      <c r="B2790" s="37"/>
      <c r="C2790" s="38"/>
      <c r="D2790" s="38"/>
      <c r="E2790" s="40"/>
      <c r="F2790" s="40"/>
    </row>
    <row r="2791" spans="2:6">
      <c r="B2791" s="37"/>
      <c r="C2791" s="38"/>
      <c r="D2791" s="38"/>
      <c r="E2791" s="40"/>
      <c r="F2791" s="40"/>
    </row>
    <row r="2792" spans="2:6">
      <c r="B2792" s="37"/>
      <c r="C2792" s="38"/>
      <c r="D2792" s="38"/>
      <c r="E2792" s="40"/>
      <c r="F2792" s="40"/>
    </row>
    <row r="2793" spans="2:6">
      <c r="B2793" s="37"/>
      <c r="C2793" s="38"/>
      <c r="D2793" s="38"/>
      <c r="E2793" s="40"/>
      <c r="F2793" s="40"/>
    </row>
    <row r="2794" spans="2:6">
      <c r="B2794" s="37"/>
      <c r="C2794" s="38"/>
      <c r="D2794" s="38"/>
      <c r="E2794" s="40"/>
      <c r="F2794" s="40"/>
    </row>
    <row r="2795" spans="2:6">
      <c r="B2795" s="37"/>
      <c r="C2795" s="38"/>
      <c r="D2795" s="38"/>
      <c r="E2795" s="40"/>
      <c r="F2795" s="40"/>
    </row>
    <row r="2796" spans="2:6">
      <c r="B2796" s="37"/>
      <c r="C2796" s="38"/>
      <c r="D2796" s="38"/>
      <c r="E2796" s="40"/>
      <c r="F2796" s="40"/>
    </row>
    <row r="2797" spans="2:6">
      <c r="B2797" s="37"/>
      <c r="C2797" s="38"/>
      <c r="D2797" s="38"/>
      <c r="E2797" s="40"/>
      <c r="F2797" s="40"/>
    </row>
    <row r="2798" spans="2:6">
      <c r="B2798" s="37"/>
      <c r="C2798" s="38"/>
      <c r="D2798" s="38"/>
      <c r="E2798" s="40"/>
      <c r="F2798" s="40"/>
    </row>
    <row r="2799" spans="2:6">
      <c r="B2799" s="37"/>
      <c r="C2799" s="38"/>
      <c r="D2799" s="38"/>
      <c r="E2799" s="40"/>
      <c r="F2799" s="40"/>
    </row>
    <row r="2800" spans="2:6">
      <c r="B2800" s="37"/>
      <c r="C2800" s="38"/>
      <c r="D2800" s="38"/>
      <c r="E2800" s="40"/>
      <c r="F2800" s="40"/>
    </row>
    <row r="2801" spans="2:6">
      <c r="B2801" s="37"/>
      <c r="C2801" s="38"/>
      <c r="D2801" s="38"/>
      <c r="E2801" s="40"/>
      <c r="F2801" s="40"/>
    </row>
    <row r="2802" spans="2:6">
      <c r="B2802" s="37"/>
      <c r="C2802" s="38"/>
      <c r="D2802" s="38"/>
      <c r="E2802" s="40"/>
      <c r="F2802" s="40"/>
    </row>
    <row r="2803" spans="2:6">
      <c r="B2803" s="37"/>
      <c r="C2803" s="38"/>
      <c r="D2803" s="38"/>
      <c r="E2803" s="40"/>
      <c r="F2803" s="40"/>
    </row>
    <row r="2804" spans="2:6">
      <c r="B2804" s="37"/>
      <c r="C2804" s="38"/>
      <c r="D2804" s="38"/>
      <c r="E2804" s="40"/>
      <c r="F2804" s="40"/>
    </row>
    <row r="2805" spans="2:6">
      <c r="B2805" s="37"/>
      <c r="C2805" s="38"/>
      <c r="D2805" s="38"/>
      <c r="E2805" s="40"/>
      <c r="F2805" s="40"/>
    </row>
    <row r="2806" spans="2:6">
      <c r="B2806" s="37"/>
      <c r="C2806" s="38"/>
      <c r="D2806" s="38"/>
      <c r="E2806" s="40"/>
      <c r="F2806" s="40"/>
    </row>
    <row r="2807" spans="2:6">
      <c r="B2807" s="37"/>
      <c r="C2807" s="38"/>
      <c r="D2807" s="38"/>
      <c r="E2807" s="40"/>
      <c r="F2807" s="40"/>
    </row>
    <row r="2808" spans="2:6">
      <c r="B2808" s="37"/>
      <c r="C2808" s="38"/>
      <c r="D2808" s="38"/>
      <c r="E2808" s="40"/>
      <c r="F2808" s="40"/>
    </row>
    <row r="2809" spans="2:6">
      <c r="B2809" s="37"/>
      <c r="C2809" s="38"/>
      <c r="D2809" s="38"/>
      <c r="E2809" s="40"/>
      <c r="F2809" s="40"/>
    </row>
    <row r="2810" spans="2:6">
      <c r="B2810" s="37"/>
      <c r="C2810" s="38"/>
      <c r="D2810" s="38"/>
      <c r="E2810" s="40"/>
      <c r="F2810" s="40"/>
    </row>
    <row r="2811" spans="2:6">
      <c r="B2811" s="37"/>
      <c r="C2811" s="38"/>
      <c r="D2811" s="38"/>
      <c r="E2811" s="40"/>
      <c r="F2811" s="40"/>
    </row>
    <row r="2812" spans="2:6">
      <c r="B2812" s="37"/>
      <c r="C2812" s="38"/>
      <c r="D2812" s="38"/>
      <c r="E2812" s="40"/>
      <c r="F2812" s="40"/>
    </row>
    <row r="2813" spans="2:6">
      <c r="B2813" s="37"/>
      <c r="C2813" s="38"/>
      <c r="D2813" s="38"/>
      <c r="E2813" s="40"/>
      <c r="F2813" s="40"/>
    </row>
    <row r="2814" spans="2:6">
      <c r="B2814" s="37"/>
      <c r="C2814" s="38"/>
      <c r="D2814" s="38"/>
      <c r="E2814" s="40"/>
      <c r="F2814" s="40"/>
    </row>
    <row r="2815" spans="2:6">
      <c r="B2815" s="37"/>
      <c r="C2815" s="38"/>
      <c r="D2815" s="38"/>
      <c r="E2815" s="40"/>
      <c r="F2815" s="40"/>
    </row>
    <row r="2816" spans="2:6">
      <c r="B2816" s="37"/>
      <c r="C2816" s="38"/>
      <c r="D2816" s="38"/>
      <c r="E2816" s="40"/>
      <c r="F2816" s="40"/>
    </row>
    <row r="2817" spans="2:6">
      <c r="B2817" s="37"/>
      <c r="C2817" s="38"/>
      <c r="D2817" s="38"/>
      <c r="E2817" s="40"/>
      <c r="F2817" s="40"/>
    </row>
    <row r="2818" spans="2:6">
      <c r="B2818" s="37"/>
      <c r="C2818" s="38"/>
      <c r="D2818" s="38"/>
      <c r="E2818" s="40"/>
      <c r="F2818" s="40"/>
    </row>
    <row r="2819" spans="2:6">
      <c r="B2819" s="37"/>
      <c r="C2819" s="38"/>
      <c r="D2819" s="38"/>
      <c r="E2819" s="40"/>
      <c r="F2819" s="40"/>
    </row>
    <row r="2820" spans="2:6">
      <c r="B2820" s="37"/>
      <c r="C2820" s="38"/>
      <c r="D2820" s="38"/>
      <c r="E2820" s="40"/>
      <c r="F2820" s="40"/>
    </row>
    <row r="2821" spans="2:6">
      <c r="B2821" s="37"/>
      <c r="C2821" s="38"/>
      <c r="D2821" s="38"/>
      <c r="E2821" s="40"/>
      <c r="F2821" s="40"/>
    </row>
    <row r="2822" spans="2:6">
      <c r="B2822" s="37"/>
      <c r="C2822" s="38"/>
      <c r="D2822" s="38"/>
      <c r="E2822" s="40"/>
      <c r="F2822" s="40"/>
    </row>
    <row r="2823" spans="2:6">
      <c r="B2823" s="37"/>
      <c r="C2823" s="38"/>
      <c r="D2823" s="38"/>
      <c r="E2823" s="40"/>
      <c r="F2823" s="40"/>
    </row>
    <row r="2824" spans="2:6">
      <c r="B2824" s="37"/>
      <c r="C2824" s="38"/>
      <c r="D2824" s="38"/>
      <c r="E2824" s="40"/>
      <c r="F2824" s="40"/>
    </row>
    <row r="2825" spans="2:6">
      <c r="B2825" s="37"/>
      <c r="C2825" s="38"/>
      <c r="D2825" s="38"/>
      <c r="E2825" s="40"/>
      <c r="F2825" s="40"/>
    </row>
    <row r="2826" spans="2:6">
      <c r="B2826" s="37"/>
      <c r="C2826" s="38"/>
      <c r="D2826" s="38"/>
      <c r="E2826" s="40"/>
      <c r="F2826" s="40"/>
    </row>
    <row r="2827" spans="2:6">
      <c r="B2827" s="37"/>
      <c r="C2827" s="38"/>
      <c r="D2827" s="38"/>
      <c r="E2827" s="40"/>
      <c r="F2827" s="40"/>
    </row>
    <row r="2828" spans="2:6">
      <c r="B2828" s="37"/>
      <c r="C2828" s="38"/>
      <c r="D2828" s="38"/>
      <c r="E2828" s="40"/>
      <c r="F2828" s="40"/>
    </row>
    <row r="2829" spans="2:6">
      <c r="B2829" s="37"/>
      <c r="C2829" s="38"/>
      <c r="D2829" s="38"/>
      <c r="E2829" s="40"/>
      <c r="F2829" s="40"/>
    </row>
    <row r="2830" spans="2:6">
      <c r="B2830" s="37"/>
      <c r="C2830" s="38"/>
      <c r="D2830" s="38"/>
      <c r="E2830" s="40"/>
      <c r="F2830" s="40"/>
    </row>
    <row r="2831" spans="2:6">
      <c r="B2831" s="37"/>
      <c r="C2831" s="41"/>
      <c r="D2831" s="41"/>
      <c r="E2831" s="40"/>
      <c r="F2831" s="40"/>
    </row>
    <row r="2832" spans="2:6">
      <c r="B2832" s="37"/>
      <c r="C2832" s="38"/>
      <c r="D2832" s="38"/>
      <c r="E2832" s="40"/>
      <c r="F2832" s="40"/>
    </row>
    <row r="2833" spans="2:6">
      <c r="B2833" s="37"/>
      <c r="C2833" s="38"/>
      <c r="D2833" s="38"/>
      <c r="E2833" s="40"/>
      <c r="F2833" s="40"/>
    </row>
    <row r="2834" spans="2:6">
      <c r="B2834" s="37"/>
      <c r="C2834" s="42"/>
      <c r="D2834" s="42"/>
      <c r="E2834" s="40"/>
      <c r="F2834" s="40"/>
    </row>
    <row r="2835" spans="2:6">
      <c r="B2835" s="37"/>
      <c r="C2835" s="43"/>
      <c r="D2835" s="43"/>
      <c r="E2835" s="40"/>
      <c r="F2835" s="40"/>
    </row>
    <row r="2836" spans="2:6">
      <c r="B2836" s="37"/>
      <c r="C2836" s="44"/>
      <c r="D2836" s="44"/>
      <c r="E2836" s="40"/>
      <c r="F2836" s="40"/>
    </row>
    <row r="2837" spans="2:6">
      <c r="B2837" s="45"/>
      <c r="C2837" s="44"/>
      <c r="D2837" s="44"/>
      <c r="E2837" s="40"/>
      <c r="F2837" s="40"/>
    </row>
    <row r="2838" spans="2:6">
      <c r="B2838" s="45"/>
      <c r="C2838" s="43"/>
      <c r="D2838" s="43"/>
      <c r="E2838" s="40"/>
      <c r="F2838" s="40"/>
    </row>
    <row r="2839" spans="2:6">
      <c r="B2839" s="37"/>
      <c r="C2839" s="38"/>
      <c r="D2839" s="38"/>
      <c r="E2839" s="40"/>
      <c r="F2839" s="40"/>
    </row>
    <row r="2840" spans="2:6">
      <c r="B2840" s="37"/>
      <c r="C2840" s="38"/>
      <c r="D2840" s="38"/>
      <c r="E2840" s="40"/>
      <c r="F2840" s="40"/>
    </row>
    <row r="2841" spans="2:6">
      <c r="B2841" s="37"/>
      <c r="C2841" s="41"/>
      <c r="D2841" s="41"/>
      <c r="E2841" s="40"/>
      <c r="F2841" s="40"/>
    </row>
    <row r="2842" spans="2:6">
      <c r="B2842" s="37"/>
      <c r="C2842" s="41"/>
      <c r="D2842" s="41"/>
      <c r="E2842" s="40"/>
      <c r="F2842" s="40"/>
    </row>
    <row r="2843" spans="2:6">
      <c r="B2843" s="37"/>
      <c r="C2843" s="41"/>
      <c r="D2843" s="41"/>
      <c r="E2843" s="40"/>
      <c r="F2843" s="40"/>
    </row>
    <row r="2844" spans="2:6">
      <c r="B2844" s="37"/>
      <c r="C2844" s="38"/>
      <c r="D2844" s="38"/>
      <c r="E2844" s="40"/>
      <c r="F2844" s="40"/>
    </row>
    <row r="2845" spans="2:6">
      <c r="B2845" s="37"/>
      <c r="C2845" s="38"/>
      <c r="D2845" s="38"/>
      <c r="E2845" s="40"/>
      <c r="F2845" s="40"/>
    </row>
    <row r="2846" spans="2:6">
      <c r="B2846" s="37"/>
      <c r="C2846" s="42"/>
      <c r="D2846" s="42"/>
      <c r="E2846" s="40"/>
      <c r="F2846" s="40"/>
    </row>
    <row r="2847" spans="2:6">
      <c r="B2847" s="37"/>
      <c r="C2847" s="43"/>
      <c r="D2847" s="43"/>
      <c r="E2847" s="40"/>
      <c r="F2847" s="40"/>
    </row>
    <row r="2848" spans="2:6">
      <c r="B2848" s="37"/>
      <c r="C2848" s="38"/>
      <c r="D2848" s="38"/>
      <c r="E2848" s="40"/>
      <c r="F2848" s="40"/>
    </row>
    <row r="2849" spans="2:6">
      <c r="B2849" s="37"/>
      <c r="C2849" s="38"/>
      <c r="D2849" s="38"/>
      <c r="E2849" s="40"/>
      <c r="F2849" s="40"/>
    </row>
    <row r="2850" spans="2:6">
      <c r="B2850" s="37"/>
      <c r="C2850" s="38"/>
      <c r="D2850" s="38"/>
      <c r="E2850" s="40"/>
      <c r="F2850" s="40"/>
    </row>
    <row r="2851" spans="2:6">
      <c r="B2851" s="37"/>
      <c r="C2851" s="38"/>
      <c r="D2851" s="38"/>
      <c r="E2851" s="40"/>
      <c r="F2851" s="40"/>
    </row>
    <row r="2852" spans="2:6">
      <c r="B2852" s="37"/>
      <c r="C2852" s="41"/>
      <c r="D2852" s="41"/>
      <c r="E2852" s="40"/>
      <c r="F2852" s="40"/>
    </row>
    <row r="2853" spans="2:6">
      <c r="B2853" s="37"/>
      <c r="C2853" s="38"/>
      <c r="D2853" s="38"/>
      <c r="E2853" s="40"/>
      <c r="F2853" s="40"/>
    </row>
    <row r="2854" spans="2:6">
      <c r="B2854" s="37"/>
      <c r="C2854" s="41"/>
      <c r="D2854" s="41"/>
      <c r="E2854" s="40"/>
      <c r="F2854" s="40"/>
    </row>
    <row r="2855" spans="2:6">
      <c r="B2855" s="37"/>
      <c r="C2855" s="38"/>
      <c r="D2855" s="38"/>
      <c r="E2855" s="40"/>
      <c r="F2855" s="40"/>
    </row>
    <row r="2856" spans="2:6">
      <c r="B2856" s="37"/>
      <c r="C2856" s="38"/>
      <c r="D2856" s="38"/>
      <c r="E2856" s="40"/>
      <c r="F2856" s="40"/>
    </row>
    <row r="2857" spans="2:6">
      <c r="B2857" s="37"/>
      <c r="C2857" s="42"/>
      <c r="D2857" s="42"/>
      <c r="E2857" s="40"/>
      <c r="F2857" s="40"/>
    </row>
    <row r="2858" spans="2:6">
      <c r="B2858" s="37"/>
      <c r="C2858" s="43"/>
      <c r="D2858" s="43"/>
      <c r="E2858" s="40"/>
      <c r="F2858" s="40"/>
    </row>
    <row r="2859" spans="2:6">
      <c r="B2859" s="37"/>
      <c r="C2859" s="38"/>
      <c r="D2859" s="38"/>
      <c r="E2859" s="40"/>
      <c r="F2859" s="40"/>
    </row>
    <row r="2860" spans="2:6">
      <c r="B2860" s="37"/>
      <c r="C2860" s="41"/>
      <c r="D2860" s="41"/>
      <c r="E2860" s="40"/>
      <c r="F2860" s="40"/>
    </row>
    <row r="2861" spans="2:6">
      <c r="B2861" s="37"/>
      <c r="C2861" s="38"/>
      <c r="D2861" s="38"/>
      <c r="E2861" s="40"/>
      <c r="F2861" s="40"/>
    </row>
    <row r="2862" spans="2:6">
      <c r="B2862" s="37"/>
      <c r="C2862" s="38"/>
      <c r="D2862" s="38"/>
      <c r="E2862" s="40"/>
      <c r="F2862" s="40"/>
    </row>
    <row r="2863" spans="2:6">
      <c r="B2863" s="37"/>
      <c r="C2863" s="38"/>
      <c r="D2863" s="38"/>
      <c r="E2863" s="40"/>
      <c r="F2863" s="40"/>
    </row>
    <row r="2864" spans="2:6">
      <c r="B2864" s="37"/>
      <c r="C2864" s="42"/>
      <c r="D2864" s="42"/>
      <c r="E2864" s="40"/>
      <c r="F2864" s="40"/>
    </row>
    <row r="2865" spans="2:6">
      <c r="B2865" s="37"/>
      <c r="C2865" s="43"/>
      <c r="D2865" s="43"/>
      <c r="E2865" s="40"/>
      <c r="F2865" s="40"/>
    </row>
    <row r="2866" spans="2:6">
      <c r="B2866" s="37"/>
      <c r="C2866" s="38"/>
      <c r="D2866" s="38"/>
      <c r="E2866" s="40"/>
      <c r="F2866" s="40"/>
    </row>
    <row r="2867" spans="2:6">
      <c r="B2867" s="37"/>
      <c r="C2867" s="38"/>
      <c r="D2867" s="38"/>
      <c r="E2867" s="40"/>
      <c r="F2867" s="40"/>
    </row>
    <row r="2868" spans="2:6">
      <c r="B2868" s="37"/>
      <c r="C2868" s="38"/>
      <c r="D2868" s="38"/>
      <c r="E2868" s="40"/>
      <c r="F2868" s="40"/>
    </row>
    <row r="2869" spans="2:6">
      <c r="B2869" s="37"/>
      <c r="C2869" s="38"/>
      <c r="D2869" s="38"/>
      <c r="E2869" s="40"/>
      <c r="F2869" s="40"/>
    </row>
    <row r="2870" spans="2:6">
      <c r="B2870" s="37"/>
      <c r="C2870" s="38"/>
      <c r="D2870" s="38"/>
      <c r="E2870" s="40"/>
      <c r="F2870" s="40"/>
    </row>
    <row r="2871" spans="2:6">
      <c r="B2871" s="37"/>
      <c r="C2871" s="41"/>
      <c r="D2871" s="41"/>
      <c r="E2871" s="40"/>
      <c r="F2871" s="40"/>
    </row>
    <row r="2872" spans="2:6">
      <c r="B2872" s="37"/>
      <c r="C2872" s="38"/>
      <c r="D2872" s="38"/>
      <c r="E2872" s="40"/>
      <c r="F2872" s="40"/>
    </row>
    <row r="2873" spans="2:6">
      <c r="B2873" s="37"/>
      <c r="C2873" s="38"/>
      <c r="D2873" s="38"/>
      <c r="E2873" s="40"/>
      <c r="F2873" s="40"/>
    </row>
    <row r="2874" spans="2:6">
      <c r="B2874" s="37"/>
      <c r="C2874" s="38"/>
      <c r="D2874" s="38"/>
      <c r="E2874" s="40"/>
      <c r="F2874" s="40"/>
    </row>
    <row r="2875" spans="2:6">
      <c r="B2875" s="37"/>
      <c r="C2875" s="38"/>
      <c r="D2875" s="38"/>
      <c r="E2875" s="40"/>
      <c r="F2875" s="40"/>
    </row>
    <row r="2876" spans="2:6">
      <c r="B2876" s="37"/>
      <c r="C2876" s="38"/>
      <c r="D2876" s="38"/>
      <c r="E2876" s="40"/>
      <c r="F2876" s="40"/>
    </row>
    <row r="2877" spans="2:6">
      <c r="B2877" s="37"/>
      <c r="C2877" s="38"/>
      <c r="D2877" s="38"/>
      <c r="E2877" s="40"/>
      <c r="F2877" s="40"/>
    </row>
    <row r="2878" spans="2:6">
      <c r="B2878" s="37"/>
      <c r="C2878" s="38"/>
      <c r="D2878" s="38"/>
      <c r="E2878" s="40"/>
      <c r="F2878" s="40"/>
    </row>
    <row r="2879" spans="2:6">
      <c r="B2879" s="37"/>
      <c r="C2879" s="42"/>
      <c r="D2879" s="42"/>
      <c r="E2879" s="40"/>
      <c r="F2879" s="40"/>
    </row>
    <row r="2880" spans="2:6">
      <c r="B2880" s="37"/>
      <c r="C2880" s="43"/>
      <c r="D2880" s="43"/>
      <c r="E2880" s="40"/>
      <c r="F2880" s="40"/>
    </row>
    <row r="2881" spans="2:6">
      <c r="B2881" s="37"/>
      <c r="C2881" s="38"/>
      <c r="D2881" s="38"/>
      <c r="E2881" s="40"/>
      <c r="F2881" s="40"/>
    </row>
    <row r="2882" spans="2:6">
      <c r="B2882" s="37"/>
      <c r="C2882" s="38"/>
      <c r="D2882" s="38"/>
      <c r="E2882" s="40"/>
      <c r="F2882" s="40"/>
    </row>
    <row r="2883" spans="2:6">
      <c r="B2883" s="37"/>
      <c r="C2883" s="38"/>
      <c r="D2883" s="38"/>
      <c r="E2883" s="40"/>
      <c r="F2883" s="40"/>
    </row>
    <row r="2884" spans="2:6">
      <c r="B2884" s="37"/>
      <c r="C2884" s="41"/>
      <c r="D2884" s="41"/>
      <c r="E2884" s="40"/>
      <c r="F2884" s="40"/>
    </row>
    <row r="2885" spans="2:6">
      <c r="B2885" s="37"/>
      <c r="C2885" s="38"/>
      <c r="D2885" s="38"/>
      <c r="E2885" s="40"/>
      <c r="F2885" s="40"/>
    </row>
    <row r="2886" spans="2:6">
      <c r="B2886" s="37"/>
      <c r="C2886" s="38"/>
      <c r="D2886" s="38"/>
      <c r="E2886" s="40"/>
      <c r="F2886" s="40"/>
    </row>
    <row r="2887" spans="2:6">
      <c r="B2887" s="37"/>
      <c r="C2887" s="38"/>
      <c r="D2887" s="38"/>
      <c r="E2887" s="40"/>
      <c r="F2887" s="40"/>
    </row>
    <row r="2888" spans="2:6">
      <c r="B2888" s="37"/>
      <c r="C2888" s="42"/>
      <c r="D2888" s="42"/>
      <c r="E2888" s="40"/>
      <c r="F2888" s="40"/>
    </row>
    <row r="2889" spans="2:6">
      <c r="B2889" s="37"/>
      <c r="C2889" s="43"/>
      <c r="D2889" s="43"/>
      <c r="E2889" s="40"/>
      <c r="F2889" s="40"/>
    </row>
    <row r="2890" spans="2:6">
      <c r="B2890" s="37"/>
      <c r="C2890" s="38"/>
      <c r="D2890" s="38"/>
      <c r="E2890" s="40"/>
      <c r="F2890" s="40"/>
    </row>
    <row r="2891" spans="2:6">
      <c r="B2891" s="37"/>
      <c r="C2891" s="38"/>
      <c r="D2891" s="38"/>
      <c r="E2891" s="40"/>
      <c r="F2891" s="40"/>
    </row>
    <row r="2892" spans="2:6">
      <c r="B2892" s="37"/>
      <c r="C2892" s="38"/>
      <c r="D2892" s="38"/>
      <c r="E2892" s="40"/>
      <c r="F2892" s="40"/>
    </row>
    <row r="2893" spans="2:6">
      <c r="B2893" s="37"/>
      <c r="C2893" s="38"/>
      <c r="D2893" s="38"/>
      <c r="E2893" s="40"/>
      <c r="F2893" s="40"/>
    </row>
    <row r="2894" spans="2:6">
      <c r="B2894" s="37"/>
      <c r="C2894" s="41"/>
      <c r="D2894" s="41"/>
      <c r="E2894" s="40"/>
      <c r="F2894" s="40"/>
    </row>
    <row r="2895" spans="2:6">
      <c r="B2895" s="37"/>
      <c r="C2895" s="38"/>
      <c r="D2895" s="38"/>
      <c r="E2895" s="40"/>
      <c r="F2895" s="40"/>
    </row>
    <row r="2896" spans="2:6">
      <c r="B2896" s="37"/>
      <c r="C2896" s="38"/>
      <c r="D2896" s="38"/>
      <c r="E2896" s="40"/>
      <c r="F2896" s="40"/>
    </row>
    <row r="2897" spans="2:6">
      <c r="B2897" s="37"/>
      <c r="C2897" s="42"/>
      <c r="D2897" s="42"/>
      <c r="E2897" s="40"/>
      <c r="F2897" s="40"/>
    </row>
    <row r="2898" spans="2:6">
      <c r="B2898" s="37"/>
      <c r="C2898" s="43"/>
      <c r="D2898" s="43"/>
      <c r="E2898" s="40"/>
      <c r="F2898" s="40"/>
    </row>
    <row r="2899" spans="2:6">
      <c r="B2899" s="37"/>
      <c r="C2899" s="38"/>
      <c r="D2899" s="38"/>
      <c r="E2899" s="40"/>
      <c r="F2899" s="40"/>
    </row>
    <row r="2900" spans="2:6">
      <c r="B2900" s="37"/>
      <c r="C2900" s="38"/>
      <c r="D2900" s="38"/>
      <c r="E2900" s="40"/>
      <c r="F2900" s="40"/>
    </row>
    <row r="2901" spans="2:6">
      <c r="B2901" s="37"/>
      <c r="C2901" s="38"/>
      <c r="D2901" s="38"/>
      <c r="E2901" s="40"/>
      <c r="F2901" s="40"/>
    </row>
    <row r="2902" spans="2:6">
      <c r="B2902" s="37"/>
      <c r="C2902" s="38"/>
      <c r="D2902" s="38"/>
      <c r="E2902" s="40"/>
      <c r="F2902" s="40"/>
    </row>
    <row r="2903" spans="2:6">
      <c r="B2903" s="37"/>
      <c r="C2903" s="38"/>
      <c r="D2903" s="38"/>
      <c r="E2903" s="40"/>
      <c r="F2903" s="40"/>
    </row>
    <row r="2904" spans="2:6">
      <c r="B2904" s="37"/>
      <c r="C2904" s="41"/>
      <c r="D2904" s="41"/>
      <c r="E2904" s="40"/>
      <c r="F2904" s="40"/>
    </row>
    <row r="2905" spans="2:6">
      <c r="B2905" s="37"/>
      <c r="C2905" s="38"/>
      <c r="D2905" s="38"/>
      <c r="E2905" s="40"/>
      <c r="F2905" s="40"/>
    </row>
    <row r="2906" spans="2:6">
      <c r="B2906" s="37"/>
      <c r="C2906" s="38"/>
      <c r="D2906" s="38"/>
      <c r="E2906" s="40"/>
      <c r="F2906" s="40"/>
    </row>
    <row r="2907" spans="2:6">
      <c r="B2907" s="37"/>
      <c r="C2907" s="42"/>
      <c r="D2907" s="42"/>
      <c r="E2907" s="40"/>
      <c r="F2907" s="40"/>
    </row>
    <row r="2908" spans="2:6">
      <c r="B2908" s="37"/>
      <c r="C2908" s="43"/>
      <c r="D2908" s="43"/>
      <c r="E2908" s="40"/>
      <c r="F2908" s="40"/>
    </row>
    <row r="2909" spans="2:6">
      <c r="B2909" s="37"/>
      <c r="C2909" s="43"/>
      <c r="D2909" s="43"/>
      <c r="E2909" s="40"/>
      <c r="F2909" s="40"/>
    </row>
    <row r="2910" spans="2:6">
      <c r="B2910" s="37"/>
      <c r="C2910" s="44"/>
      <c r="D2910" s="44"/>
      <c r="E2910" s="40"/>
      <c r="F2910" s="40"/>
    </row>
    <row r="2911" spans="2:6">
      <c r="B2911" s="45"/>
      <c r="C2911" s="44"/>
      <c r="D2911" s="44"/>
      <c r="E2911" s="40"/>
      <c r="F2911" s="40"/>
    </row>
    <row r="2912" spans="2:6">
      <c r="B2912" s="45"/>
      <c r="C2912" s="43"/>
      <c r="D2912" s="43"/>
      <c r="E2912" s="40"/>
      <c r="F2912" s="40"/>
    </row>
    <row r="2913" spans="2:6">
      <c r="B2913" s="37"/>
      <c r="C2913" s="38"/>
      <c r="D2913" s="38"/>
      <c r="E2913" s="40"/>
      <c r="F2913" s="40"/>
    </row>
    <row r="2914" spans="2:6">
      <c r="B2914" s="37"/>
      <c r="C2914" s="38"/>
      <c r="D2914" s="38"/>
      <c r="E2914" s="40"/>
      <c r="F2914" s="40"/>
    </row>
    <row r="2915" spans="2:6">
      <c r="B2915" s="37"/>
      <c r="C2915" s="38"/>
      <c r="D2915" s="38"/>
      <c r="E2915" s="40"/>
      <c r="F2915" s="40"/>
    </row>
    <row r="2916" spans="2:6">
      <c r="B2916" s="37"/>
      <c r="C2916" s="41"/>
      <c r="D2916" s="41"/>
      <c r="E2916" s="40"/>
      <c r="F2916" s="40"/>
    </row>
    <row r="2917" spans="2:6">
      <c r="B2917" s="37"/>
      <c r="C2917" s="41"/>
      <c r="D2917" s="41"/>
      <c r="E2917" s="40"/>
      <c r="F2917" s="40"/>
    </row>
    <row r="2918" spans="2:6">
      <c r="B2918" s="37"/>
      <c r="C2918" s="41"/>
      <c r="D2918" s="41"/>
      <c r="E2918" s="40"/>
      <c r="F2918" s="40"/>
    </row>
    <row r="2919" spans="2:6">
      <c r="B2919" s="37"/>
      <c r="C2919" s="41"/>
      <c r="D2919" s="41"/>
      <c r="E2919" s="40"/>
      <c r="F2919" s="40"/>
    </row>
    <row r="2920" spans="2:6">
      <c r="B2920" s="37"/>
      <c r="C2920" s="38"/>
      <c r="D2920" s="38"/>
      <c r="E2920" s="40"/>
      <c r="F2920" s="40"/>
    </row>
    <row r="2921" spans="2:6">
      <c r="B2921" s="37"/>
      <c r="C2921" s="38"/>
      <c r="D2921" s="38"/>
      <c r="E2921" s="40"/>
      <c r="F2921" s="40"/>
    </row>
    <row r="2922" spans="2:6">
      <c r="B2922" s="37"/>
      <c r="C2922" s="42"/>
      <c r="D2922" s="42"/>
      <c r="E2922" s="40"/>
      <c r="F2922" s="40"/>
    </row>
    <row r="2923" spans="2:6">
      <c r="B2923" s="37"/>
      <c r="C2923" s="43"/>
      <c r="D2923" s="43"/>
      <c r="E2923" s="40"/>
      <c r="F2923" s="40"/>
    </row>
    <row r="2924" spans="2:6">
      <c r="B2924" s="37"/>
      <c r="C2924" s="38"/>
      <c r="D2924" s="38"/>
      <c r="E2924" s="40"/>
      <c r="F2924" s="40"/>
    </row>
    <row r="2925" spans="2:6">
      <c r="B2925" s="37"/>
      <c r="C2925" s="41"/>
      <c r="D2925" s="41"/>
      <c r="E2925" s="40"/>
      <c r="F2925" s="40"/>
    </row>
    <row r="2926" spans="2:6">
      <c r="B2926" s="37"/>
      <c r="C2926" s="41"/>
      <c r="D2926" s="41"/>
      <c r="E2926" s="40"/>
      <c r="F2926" s="40"/>
    </row>
    <row r="2927" spans="2:6">
      <c r="B2927" s="37"/>
      <c r="C2927" s="38"/>
      <c r="D2927" s="38"/>
      <c r="E2927" s="40"/>
      <c r="F2927" s="40"/>
    </row>
    <row r="2928" spans="2:6">
      <c r="B2928" s="37"/>
      <c r="C2928" s="38"/>
      <c r="D2928" s="38"/>
      <c r="E2928" s="40"/>
      <c r="F2928" s="40"/>
    </row>
    <row r="2929" spans="2:6">
      <c r="B2929" s="37"/>
      <c r="C2929" s="42"/>
      <c r="D2929" s="42"/>
      <c r="E2929" s="40"/>
      <c r="F2929" s="40"/>
    </row>
    <row r="2930" spans="2:6">
      <c r="B2930" s="37"/>
      <c r="C2930" s="43"/>
      <c r="D2930" s="43"/>
      <c r="E2930" s="40"/>
      <c r="F2930" s="40"/>
    </row>
    <row r="2931" spans="2:6">
      <c r="B2931" s="37"/>
      <c r="C2931" s="38"/>
      <c r="D2931" s="38"/>
      <c r="E2931" s="40"/>
      <c r="F2931" s="40"/>
    </row>
    <row r="2932" spans="2:6">
      <c r="B2932" s="37"/>
      <c r="C2932" s="41"/>
      <c r="D2932" s="41"/>
      <c r="E2932" s="40"/>
      <c r="F2932" s="40"/>
    </row>
    <row r="2933" spans="2:6">
      <c r="B2933" s="37"/>
      <c r="C2933" s="38"/>
      <c r="D2933" s="38"/>
      <c r="E2933" s="40"/>
      <c r="F2933" s="40"/>
    </row>
    <row r="2934" spans="2:6">
      <c r="B2934" s="37"/>
      <c r="C2934" s="38"/>
      <c r="D2934" s="38"/>
      <c r="E2934" s="40"/>
      <c r="F2934" s="40"/>
    </row>
    <row r="2935" spans="2:6">
      <c r="B2935" s="37"/>
      <c r="C2935" s="42"/>
      <c r="D2935" s="42"/>
      <c r="E2935" s="40"/>
      <c r="F2935" s="40"/>
    </row>
    <row r="2936" spans="2:6">
      <c r="B2936" s="37"/>
      <c r="C2936" s="43"/>
      <c r="D2936" s="43"/>
      <c r="E2936" s="40"/>
      <c r="F2936" s="40"/>
    </row>
    <row r="2937" spans="2:6">
      <c r="B2937" s="37"/>
      <c r="C2937" s="38"/>
      <c r="D2937" s="38"/>
      <c r="E2937" s="40"/>
      <c r="F2937" s="40"/>
    </row>
    <row r="2938" spans="2:6">
      <c r="B2938" s="37"/>
      <c r="C2938" s="38"/>
      <c r="D2938" s="38"/>
      <c r="E2938" s="40"/>
      <c r="F2938" s="40"/>
    </row>
    <row r="2939" spans="2:6">
      <c r="B2939" s="37"/>
      <c r="C2939" s="41"/>
      <c r="D2939" s="41"/>
      <c r="E2939" s="40"/>
      <c r="F2939" s="40"/>
    </row>
    <row r="2940" spans="2:6">
      <c r="B2940" s="37"/>
      <c r="C2940" s="38"/>
      <c r="D2940" s="38"/>
      <c r="E2940" s="40"/>
      <c r="F2940" s="40"/>
    </row>
    <row r="2941" spans="2:6">
      <c r="B2941" s="37"/>
      <c r="C2941" s="41"/>
      <c r="D2941" s="41"/>
      <c r="E2941" s="40"/>
      <c r="F2941" s="40"/>
    </row>
    <row r="2942" spans="2:6">
      <c r="B2942" s="37"/>
      <c r="C2942" s="41"/>
      <c r="D2942" s="41"/>
      <c r="E2942" s="40"/>
      <c r="F2942" s="40"/>
    </row>
    <row r="2943" spans="2:6">
      <c r="B2943" s="37"/>
      <c r="C2943" s="38"/>
      <c r="D2943" s="38"/>
      <c r="E2943" s="40"/>
      <c r="F2943" s="40"/>
    </row>
    <row r="2944" spans="2:6">
      <c r="B2944" s="37"/>
      <c r="C2944" s="42"/>
      <c r="D2944" s="42"/>
      <c r="E2944" s="40"/>
      <c r="F2944" s="40"/>
    </row>
    <row r="2945" spans="2:6">
      <c r="B2945" s="37"/>
      <c r="C2945" s="43"/>
      <c r="D2945" s="43"/>
      <c r="E2945" s="40"/>
      <c r="F2945" s="40"/>
    </row>
    <row r="2946" spans="2:6">
      <c r="B2946" s="37"/>
      <c r="C2946" s="38"/>
      <c r="D2946" s="38"/>
      <c r="E2946" s="40"/>
      <c r="F2946" s="40"/>
    </row>
    <row r="2947" spans="2:6">
      <c r="B2947" s="37"/>
      <c r="C2947" s="41"/>
      <c r="D2947" s="41"/>
      <c r="E2947" s="40"/>
      <c r="F2947" s="40"/>
    </row>
    <row r="2948" spans="2:6">
      <c r="B2948" s="37"/>
      <c r="C2948" s="38"/>
      <c r="D2948" s="38"/>
      <c r="E2948" s="40"/>
      <c r="F2948" s="40"/>
    </row>
    <row r="2949" spans="2:6">
      <c r="B2949" s="37"/>
      <c r="C2949" s="41"/>
      <c r="D2949" s="41"/>
      <c r="E2949" s="40"/>
      <c r="F2949" s="40"/>
    </row>
    <row r="2950" spans="2:6">
      <c r="B2950" s="37"/>
      <c r="C2950" s="38"/>
      <c r="D2950" s="38"/>
      <c r="E2950" s="40"/>
      <c r="F2950" s="40"/>
    </row>
    <row r="2951" spans="2:6">
      <c r="B2951" s="37"/>
      <c r="C2951" s="42"/>
      <c r="D2951" s="42"/>
      <c r="E2951" s="40"/>
      <c r="F2951" s="40"/>
    </row>
    <row r="2952" spans="2:6">
      <c r="B2952" s="37"/>
      <c r="C2952" s="43"/>
      <c r="D2952" s="43"/>
      <c r="E2952" s="40"/>
      <c r="F2952" s="40"/>
    </row>
    <row r="2953" spans="2:6">
      <c r="B2953" s="37"/>
      <c r="C2953" s="38"/>
      <c r="D2953" s="38"/>
      <c r="E2953" s="40"/>
      <c r="F2953" s="40"/>
    </row>
    <row r="2954" spans="2:6">
      <c r="B2954" s="37"/>
      <c r="C2954" s="38"/>
      <c r="D2954" s="38"/>
      <c r="E2954" s="40"/>
      <c r="F2954" s="40"/>
    </row>
    <row r="2955" spans="2:6">
      <c r="B2955" s="37"/>
      <c r="C2955" s="41"/>
      <c r="D2955" s="41"/>
      <c r="E2955" s="40"/>
      <c r="F2955" s="40"/>
    </row>
    <row r="2956" spans="2:6">
      <c r="B2956" s="37"/>
      <c r="C2956" s="38"/>
      <c r="D2956" s="38"/>
      <c r="E2956" s="40"/>
      <c r="F2956" s="40"/>
    </row>
    <row r="2957" spans="2:6">
      <c r="B2957" s="37"/>
      <c r="C2957" s="41"/>
      <c r="D2957" s="41"/>
      <c r="E2957" s="40"/>
      <c r="F2957" s="40"/>
    </row>
    <row r="2958" spans="2:6">
      <c r="B2958" s="37"/>
      <c r="C2958" s="41"/>
      <c r="D2958" s="41"/>
      <c r="E2958" s="40"/>
      <c r="F2958" s="40"/>
    </row>
    <row r="2959" spans="2:6">
      <c r="B2959" s="37"/>
      <c r="C2959" s="38"/>
      <c r="D2959" s="38"/>
      <c r="E2959" s="40"/>
      <c r="F2959" s="40"/>
    </row>
    <row r="2960" spans="2:6">
      <c r="B2960" s="37"/>
      <c r="C2960" s="42"/>
      <c r="D2960" s="42"/>
      <c r="E2960" s="40"/>
      <c r="F2960" s="40"/>
    </row>
    <row r="2961" spans="2:6">
      <c r="B2961" s="37"/>
      <c r="C2961" s="43"/>
      <c r="D2961" s="43"/>
      <c r="E2961" s="40"/>
      <c r="F2961" s="40"/>
    </row>
    <row r="2962" spans="2:6">
      <c r="B2962" s="37"/>
      <c r="C2962" s="38"/>
      <c r="D2962" s="38"/>
      <c r="E2962" s="40"/>
      <c r="F2962" s="40"/>
    </row>
    <row r="2963" spans="2:6">
      <c r="B2963" s="37"/>
      <c r="C2963" s="38"/>
      <c r="D2963" s="38"/>
      <c r="E2963" s="40"/>
      <c r="F2963" s="40"/>
    </row>
    <row r="2964" spans="2:6">
      <c r="B2964" s="37"/>
      <c r="C2964" s="38"/>
      <c r="D2964" s="38"/>
      <c r="E2964" s="40"/>
      <c r="F2964" s="40"/>
    </row>
    <row r="2965" spans="2:6">
      <c r="B2965" s="37"/>
      <c r="C2965" s="38"/>
      <c r="D2965" s="38"/>
      <c r="E2965" s="40"/>
      <c r="F2965" s="40"/>
    </row>
    <row r="2966" spans="2:6">
      <c r="B2966" s="37"/>
      <c r="C2966" s="38"/>
      <c r="D2966" s="38"/>
      <c r="E2966" s="40"/>
      <c r="F2966" s="40"/>
    </row>
    <row r="2967" spans="2:6">
      <c r="B2967" s="37"/>
      <c r="C2967" s="38"/>
      <c r="D2967" s="38"/>
      <c r="E2967" s="40"/>
      <c r="F2967" s="40"/>
    </row>
    <row r="2968" spans="2:6">
      <c r="B2968" s="37"/>
      <c r="C2968" s="38"/>
      <c r="D2968" s="38"/>
      <c r="E2968" s="40"/>
      <c r="F2968" s="40"/>
    </row>
    <row r="2969" spans="2:6">
      <c r="B2969" s="37"/>
      <c r="C2969" s="38"/>
      <c r="D2969" s="38"/>
      <c r="E2969" s="40"/>
      <c r="F2969" s="40"/>
    </row>
    <row r="2970" spans="2:6">
      <c r="B2970" s="37"/>
      <c r="C2970" s="41"/>
      <c r="D2970" s="41"/>
      <c r="E2970" s="40"/>
      <c r="F2970" s="40"/>
    </row>
    <row r="2971" spans="2:6">
      <c r="B2971" s="37"/>
      <c r="C2971" s="41"/>
      <c r="D2971" s="41"/>
      <c r="E2971" s="40"/>
      <c r="F2971" s="40"/>
    </row>
    <row r="2972" spans="2:6">
      <c r="B2972" s="37"/>
      <c r="C2972" s="41"/>
      <c r="D2972" s="41"/>
      <c r="E2972" s="40"/>
      <c r="F2972" s="40"/>
    </row>
    <row r="2973" spans="2:6">
      <c r="B2973" s="37"/>
      <c r="C2973" s="41"/>
      <c r="D2973" s="41"/>
      <c r="E2973" s="40"/>
      <c r="F2973" s="40"/>
    </row>
    <row r="2974" spans="2:6">
      <c r="B2974" s="37"/>
      <c r="C2974" s="41"/>
      <c r="D2974" s="41"/>
      <c r="E2974" s="40"/>
      <c r="F2974" s="40"/>
    </row>
    <row r="2975" spans="2:6">
      <c r="B2975" s="37"/>
      <c r="C2975" s="41"/>
      <c r="D2975" s="41"/>
      <c r="E2975" s="40"/>
      <c r="F2975" s="40"/>
    </row>
    <row r="2976" spans="2:6">
      <c r="B2976" s="37"/>
      <c r="C2976" s="41"/>
      <c r="D2976" s="41"/>
      <c r="E2976" s="40"/>
      <c r="F2976" s="40"/>
    </row>
    <row r="2977" spans="2:6">
      <c r="B2977" s="37"/>
      <c r="C2977" s="41"/>
      <c r="D2977" s="41"/>
      <c r="E2977" s="40"/>
      <c r="F2977" s="40"/>
    </row>
    <row r="2978" spans="2:6">
      <c r="B2978" s="37"/>
      <c r="C2978" s="41"/>
      <c r="D2978" s="41"/>
      <c r="E2978" s="40"/>
      <c r="F2978" s="40"/>
    </row>
    <row r="2979" spans="2:6">
      <c r="B2979" s="37"/>
      <c r="C2979" s="38"/>
      <c r="D2979" s="38"/>
      <c r="E2979" s="40"/>
      <c r="F2979" s="40"/>
    </row>
    <row r="2980" spans="2:6">
      <c r="B2980" s="37"/>
      <c r="C2980" s="38"/>
      <c r="D2980" s="38"/>
      <c r="E2980" s="40"/>
      <c r="F2980" s="40"/>
    </row>
    <row r="2981" spans="2:6">
      <c r="B2981" s="37"/>
      <c r="C2981" s="42"/>
      <c r="D2981" s="42"/>
      <c r="E2981" s="40"/>
      <c r="F2981" s="40"/>
    </row>
    <row r="2982" spans="2:6">
      <c r="B2982" s="37"/>
      <c r="C2982" s="43"/>
      <c r="D2982" s="43"/>
      <c r="E2982" s="40"/>
      <c r="F2982" s="40"/>
    </row>
    <row r="2983" spans="2:6">
      <c r="B2983" s="37"/>
      <c r="C2983" s="38"/>
      <c r="D2983" s="38"/>
      <c r="E2983" s="40"/>
      <c r="F2983" s="40"/>
    </row>
    <row r="2984" spans="2:6">
      <c r="B2984" s="37"/>
      <c r="C2984" s="38"/>
      <c r="D2984" s="38"/>
      <c r="E2984" s="40"/>
      <c r="F2984" s="40"/>
    </row>
    <row r="2985" spans="2:6">
      <c r="B2985" s="37"/>
      <c r="C2985" s="38"/>
      <c r="D2985" s="38"/>
      <c r="E2985" s="40"/>
      <c r="F2985" s="40"/>
    </row>
    <row r="2986" spans="2:6">
      <c r="B2986" s="37"/>
      <c r="C2986" s="38"/>
      <c r="D2986" s="38"/>
      <c r="E2986" s="40"/>
      <c r="F2986" s="40"/>
    </row>
    <row r="2987" spans="2:6">
      <c r="B2987" s="37"/>
      <c r="C2987" s="41"/>
      <c r="D2987" s="41"/>
      <c r="E2987" s="40"/>
      <c r="F2987" s="40"/>
    </row>
    <row r="2988" spans="2:6">
      <c r="B2988" s="37"/>
      <c r="C2988" s="41"/>
      <c r="D2988" s="41"/>
      <c r="E2988" s="40"/>
      <c r="F2988" s="40"/>
    </row>
    <row r="2989" spans="2:6">
      <c r="B2989" s="37"/>
      <c r="C2989" s="41"/>
      <c r="D2989" s="41"/>
      <c r="E2989" s="40"/>
      <c r="F2989" s="40"/>
    </row>
    <row r="2990" spans="2:6">
      <c r="B2990" s="37"/>
      <c r="C2990" s="41"/>
      <c r="D2990" s="41"/>
      <c r="E2990" s="40"/>
      <c r="F2990" s="40"/>
    </row>
    <row r="2991" spans="2:6">
      <c r="B2991" s="37"/>
      <c r="C2991" s="41"/>
      <c r="D2991" s="41"/>
      <c r="E2991" s="40"/>
      <c r="F2991" s="40"/>
    </row>
    <row r="2992" spans="2:6">
      <c r="B2992" s="37"/>
      <c r="C2992" s="38"/>
      <c r="D2992" s="38"/>
      <c r="E2992" s="40"/>
      <c r="F2992" s="40"/>
    </row>
    <row r="2993" spans="2:6">
      <c r="B2993" s="37"/>
      <c r="C2993" s="38"/>
      <c r="D2993" s="38"/>
      <c r="E2993" s="40"/>
      <c r="F2993" s="40"/>
    </row>
    <row r="2994" spans="2:6">
      <c r="B2994" s="37"/>
      <c r="C2994" s="42"/>
      <c r="D2994" s="42"/>
      <c r="E2994" s="40"/>
      <c r="F2994" s="40"/>
    </row>
    <row r="2995" spans="2:6">
      <c r="B2995" s="37"/>
      <c r="C2995" s="43"/>
      <c r="D2995" s="43"/>
      <c r="E2995" s="40"/>
      <c r="F2995" s="40"/>
    </row>
    <row r="2996" spans="2:6">
      <c r="B2996" s="37"/>
      <c r="C2996" s="38"/>
      <c r="D2996" s="38"/>
      <c r="E2996" s="40"/>
      <c r="F2996" s="40"/>
    </row>
    <row r="2997" spans="2:6">
      <c r="B2997" s="37"/>
      <c r="C2997" s="38"/>
      <c r="D2997" s="38"/>
      <c r="E2997" s="40"/>
      <c r="F2997" s="40"/>
    </row>
    <row r="2998" spans="2:6">
      <c r="B2998" s="37"/>
      <c r="C2998" s="41"/>
      <c r="D2998" s="41"/>
      <c r="E2998" s="40"/>
      <c r="F2998" s="40"/>
    </row>
    <row r="2999" spans="2:6">
      <c r="B2999" s="37"/>
      <c r="C2999" s="38"/>
      <c r="D2999" s="38"/>
      <c r="E2999" s="40"/>
      <c r="F2999" s="40"/>
    </row>
    <row r="3000" spans="2:6">
      <c r="B3000" s="37"/>
      <c r="C3000" s="41"/>
      <c r="D3000" s="41"/>
      <c r="E3000" s="40"/>
      <c r="F3000" s="40"/>
    </row>
    <row r="3001" spans="2:6">
      <c r="B3001" s="37"/>
      <c r="C3001" s="41"/>
      <c r="D3001" s="41"/>
      <c r="E3001" s="40"/>
      <c r="F3001" s="40"/>
    </row>
    <row r="3002" spans="2:6">
      <c r="B3002" s="37"/>
      <c r="C3002" s="38"/>
      <c r="D3002" s="38"/>
      <c r="E3002" s="40"/>
      <c r="F3002" s="40"/>
    </row>
    <row r="3003" spans="2:6">
      <c r="B3003" s="37"/>
      <c r="C3003" s="42"/>
      <c r="D3003" s="42"/>
      <c r="E3003" s="40"/>
      <c r="F3003" s="40"/>
    </row>
    <row r="3004" spans="2:6">
      <c r="B3004" s="37"/>
      <c r="C3004" s="43"/>
      <c r="D3004" s="43"/>
      <c r="E3004" s="40"/>
      <c r="F3004" s="40"/>
    </row>
    <row r="3005" spans="2:6">
      <c r="B3005" s="37"/>
      <c r="C3005" s="38"/>
      <c r="D3005" s="38"/>
      <c r="E3005" s="40"/>
      <c r="F3005" s="40"/>
    </row>
    <row r="3006" spans="2:6">
      <c r="B3006" s="37"/>
      <c r="C3006" s="41"/>
      <c r="D3006" s="41"/>
      <c r="E3006" s="40"/>
      <c r="F3006" s="40"/>
    </row>
    <row r="3007" spans="2:6">
      <c r="B3007" s="37"/>
      <c r="C3007" s="41"/>
      <c r="D3007" s="41"/>
      <c r="E3007" s="40"/>
      <c r="F3007" s="40"/>
    </row>
    <row r="3008" spans="2:6">
      <c r="B3008" s="37"/>
      <c r="C3008" s="38"/>
      <c r="D3008" s="38"/>
      <c r="E3008" s="40"/>
      <c r="F3008" s="40"/>
    </row>
    <row r="3009" spans="2:6">
      <c r="B3009" s="37"/>
      <c r="C3009" s="38"/>
      <c r="D3009" s="38"/>
      <c r="E3009" s="40"/>
      <c r="F3009" s="40"/>
    </row>
    <row r="3010" spans="2:6">
      <c r="B3010" s="37"/>
      <c r="C3010" s="42"/>
      <c r="D3010" s="42"/>
      <c r="E3010" s="40"/>
      <c r="F3010" s="40"/>
    </row>
    <row r="3011" spans="2:6">
      <c r="B3011" s="37"/>
      <c r="C3011" s="43"/>
      <c r="D3011" s="43"/>
      <c r="E3011" s="40"/>
      <c r="F3011" s="40"/>
    </row>
    <row r="3012" spans="2:6">
      <c r="B3012" s="37"/>
      <c r="C3012" s="38"/>
      <c r="D3012" s="38"/>
      <c r="E3012" s="40"/>
      <c r="F3012" s="40"/>
    </row>
    <row r="3013" spans="2:6">
      <c r="B3013" s="37"/>
      <c r="C3013" s="38"/>
      <c r="D3013" s="38"/>
      <c r="E3013" s="40"/>
      <c r="F3013" s="40"/>
    </row>
    <row r="3014" spans="2:6">
      <c r="B3014" s="37"/>
      <c r="C3014" s="41"/>
      <c r="D3014" s="41"/>
      <c r="E3014" s="40"/>
      <c r="F3014" s="40"/>
    </row>
    <row r="3015" spans="2:6">
      <c r="B3015" s="37"/>
      <c r="C3015" s="38"/>
      <c r="D3015" s="38"/>
      <c r="E3015" s="40"/>
      <c r="F3015" s="40"/>
    </row>
    <row r="3016" spans="2:6">
      <c r="B3016" s="37"/>
      <c r="C3016" s="38"/>
      <c r="D3016" s="38"/>
      <c r="E3016" s="40"/>
      <c r="F3016" s="40"/>
    </row>
    <row r="3017" spans="2:6">
      <c r="B3017" s="37"/>
      <c r="C3017" s="38"/>
      <c r="D3017" s="38"/>
      <c r="E3017" s="40"/>
      <c r="F3017" s="40"/>
    </row>
    <row r="3018" spans="2:6">
      <c r="B3018" s="37"/>
      <c r="C3018" s="38"/>
      <c r="D3018" s="38"/>
      <c r="E3018" s="40"/>
      <c r="F3018" s="40"/>
    </row>
    <row r="3019" spans="2:6">
      <c r="B3019" s="37"/>
      <c r="C3019" s="38"/>
      <c r="D3019" s="38"/>
      <c r="E3019" s="40"/>
      <c r="F3019" s="40"/>
    </row>
    <row r="3020" spans="2:6">
      <c r="B3020" s="37"/>
      <c r="C3020" s="42"/>
      <c r="D3020" s="42"/>
      <c r="E3020" s="40"/>
      <c r="F3020" s="40"/>
    </row>
    <row r="3021" spans="2:6">
      <c r="B3021" s="37"/>
      <c r="C3021" s="43"/>
      <c r="D3021" s="43"/>
      <c r="E3021" s="40"/>
      <c r="F3021" s="40"/>
    </row>
    <row r="3022" spans="2:6">
      <c r="B3022" s="37"/>
      <c r="C3022" s="38"/>
      <c r="D3022" s="38"/>
      <c r="E3022" s="40"/>
      <c r="F3022" s="40"/>
    </row>
    <row r="3023" spans="2:6">
      <c r="B3023" s="37"/>
      <c r="C3023" s="38"/>
      <c r="D3023" s="38"/>
      <c r="E3023" s="40"/>
      <c r="F3023" s="40"/>
    </row>
    <row r="3024" spans="2:6">
      <c r="B3024" s="37"/>
      <c r="C3024" s="38"/>
      <c r="D3024" s="38"/>
      <c r="E3024" s="40"/>
      <c r="F3024" s="40"/>
    </row>
    <row r="3025" spans="2:6">
      <c r="B3025" s="37"/>
      <c r="C3025" s="38"/>
      <c r="D3025" s="38"/>
      <c r="E3025" s="40"/>
      <c r="F3025" s="40"/>
    </row>
    <row r="3026" spans="2:6">
      <c r="B3026" s="37"/>
      <c r="C3026" s="38"/>
      <c r="D3026" s="38"/>
      <c r="E3026" s="40"/>
      <c r="F3026" s="40"/>
    </row>
    <row r="3027" spans="2:6">
      <c r="B3027" s="37"/>
      <c r="C3027" s="41"/>
      <c r="D3027" s="41"/>
      <c r="E3027" s="40"/>
      <c r="F3027" s="40"/>
    </row>
    <row r="3028" spans="2:6">
      <c r="B3028" s="37"/>
      <c r="C3028" s="38"/>
      <c r="D3028" s="38"/>
      <c r="E3028" s="40"/>
      <c r="F3028" s="40"/>
    </row>
    <row r="3029" spans="2:6">
      <c r="B3029" s="37"/>
      <c r="C3029" s="38"/>
      <c r="D3029" s="38"/>
      <c r="E3029" s="40"/>
      <c r="F3029" s="40"/>
    </row>
    <row r="3030" spans="2:6">
      <c r="B3030" s="37"/>
      <c r="C3030" s="38"/>
      <c r="D3030" s="38"/>
      <c r="E3030" s="40"/>
      <c r="F3030" s="40"/>
    </row>
    <row r="3031" spans="2:6">
      <c r="B3031" s="37"/>
      <c r="C3031" s="38"/>
      <c r="D3031" s="38"/>
      <c r="E3031" s="40"/>
      <c r="F3031" s="40"/>
    </row>
    <row r="3032" spans="2:6">
      <c r="B3032" s="37"/>
      <c r="C3032" s="42"/>
      <c r="D3032" s="42"/>
      <c r="E3032" s="40"/>
      <c r="F3032" s="40"/>
    </row>
    <row r="3033" spans="2:6">
      <c r="B3033" s="37"/>
      <c r="C3033" s="43"/>
      <c r="D3033" s="43"/>
      <c r="E3033" s="40"/>
      <c r="F3033" s="40"/>
    </row>
    <row r="3034" spans="2:6">
      <c r="B3034" s="37"/>
      <c r="C3034" s="44"/>
      <c r="D3034" s="44"/>
      <c r="E3034" s="40"/>
      <c r="F3034" s="40"/>
    </row>
    <row r="3035" spans="2:6">
      <c r="B3035" s="45"/>
      <c r="C3035" s="44"/>
      <c r="D3035" s="44"/>
      <c r="E3035" s="40"/>
      <c r="F3035" s="40"/>
    </row>
    <row r="3036" spans="2:6">
      <c r="B3036" s="45"/>
      <c r="C3036" s="43"/>
      <c r="D3036" s="43"/>
      <c r="E3036" s="40"/>
      <c r="F3036" s="40"/>
    </row>
    <row r="3037" spans="2:6">
      <c r="B3037" s="37"/>
      <c r="C3037" s="38"/>
      <c r="D3037" s="38"/>
      <c r="E3037" s="40"/>
      <c r="F3037" s="40"/>
    </row>
    <row r="3038" spans="2:6">
      <c r="B3038" s="37"/>
      <c r="C3038" s="38"/>
      <c r="D3038" s="38"/>
      <c r="E3038" s="40"/>
      <c r="F3038" s="40"/>
    </row>
    <row r="3039" spans="2:6">
      <c r="B3039" s="37"/>
      <c r="C3039" s="38"/>
      <c r="D3039" s="38"/>
      <c r="E3039" s="40"/>
      <c r="F3039" s="40"/>
    </row>
    <row r="3040" spans="2:6">
      <c r="B3040" s="37"/>
      <c r="C3040" s="41"/>
      <c r="D3040" s="41"/>
      <c r="E3040" s="40"/>
      <c r="F3040" s="40"/>
    </row>
    <row r="3041" spans="2:6">
      <c r="B3041" s="37"/>
      <c r="C3041" s="38"/>
      <c r="D3041" s="38"/>
      <c r="E3041" s="40"/>
      <c r="F3041" s="40"/>
    </row>
    <row r="3042" spans="2:6">
      <c r="B3042" s="37"/>
      <c r="C3042" s="38"/>
      <c r="D3042" s="38"/>
      <c r="E3042" s="40"/>
      <c r="F3042" s="40"/>
    </row>
    <row r="3043" spans="2:6">
      <c r="B3043" s="37"/>
      <c r="C3043" s="38"/>
      <c r="D3043" s="38"/>
      <c r="E3043" s="40"/>
      <c r="F3043" s="40"/>
    </row>
    <row r="3044" spans="2:6">
      <c r="B3044" s="37"/>
      <c r="C3044" s="38"/>
      <c r="D3044" s="38"/>
      <c r="E3044" s="40"/>
      <c r="F3044" s="40"/>
    </row>
    <row r="3045" spans="2:6">
      <c r="B3045" s="37"/>
      <c r="C3045" s="42"/>
      <c r="D3045" s="42"/>
      <c r="E3045" s="40"/>
      <c r="F3045" s="40"/>
    </row>
    <row r="3046" spans="2:6">
      <c r="B3046" s="37"/>
      <c r="C3046" s="43"/>
      <c r="D3046" s="43"/>
      <c r="E3046" s="40"/>
      <c r="F3046" s="40"/>
    </row>
    <row r="3047" spans="2:6">
      <c r="B3047" s="37"/>
      <c r="C3047" s="44"/>
      <c r="D3047" s="44"/>
      <c r="E3047" s="40"/>
      <c r="F3047" s="40"/>
    </row>
    <row r="3048" spans="2:6">
      <c r="B3048" s="45"/>
      <c r="C3048" s="44"/>
      <c r="D3048" s="44"/>
      <c r="E3048" s="40"/>
      <c r="F3048" s="40"/>
    </row>
    <row r="3049" spans="2:6">
      <c r="B3049" s="45"/>
      <c r="C3049" s="43"/>
      <c r="D3049" s="43"/>
      <c r="E3049" s="40"/>
      <c r="F3049" s="40"/>
    </row>
    <row r="3050" spans="2:6">
      <c r="B3050" s="37"/>
      <c r="C3050" s="38"/>
      <c r="D3050" s="38"/>
      <c r="E3050" s="40"/>
      <c r="F3050" s="40"/>
    </row>
    <row r="3051" spans="2:6">
      <c r="B3051" s="37"/>
      <c r="C3051" s="38"/>
      <c r="D3051" s="38"/>
      <c r="E3051" s="40"/>
      <c r="F3051" s="40"/>
    </row>
    <row r="3052" spans="2:6">
      <c r="B3052" s="37"/>
      <c r="C3052" s="41"/>
      <c r="D3052" s="41"/>
      <c r="E3052" s="40"/>
      <c r="F3052" s="40"/>
    </row>
    <row r="3053" spans="2:6">
      <c r="B3053" s="37"/>
      <c r="C3053" s="41"/>
      <c r="D3053" s="41"/>
      <c r="E3053" s="40"/>
      <c r="F3053" s="40"/>
    </row>
    <row r="3054" spans="2:6">
      <c r="B3054" s="37"/>
      <c r="C3054" s="38"/>
      <c r="D3054" s="38"/>
      <c r="E3054" s="40"/>
      <c r="F3054" s="40"/>
    </row>
    <row r="3055" spans="2:6">
      <c r="B3055" s="37"/>
      <c r="C3055" s="38"/>
      <c r="D3055" s="38"/>
      <c r="E3055" s="40"/>
      <c r="F3055" s="40"/>
    </row>
    <row r="3056" spans="2:6">
      <c r="B3056" s="37"/>
      <c r="C3056" s="38"/>
      <c r="D3056" s="38"/>
      <c r="E3056" s="40"/>
      <c r="F3056" s="40"/>
    </row>
    <row r="3057" spans="2:13">
      <c r="B3057" s="37"/>
      <c r="C3057" s="42"/>
      <c r="D3057" s="42"/>
      <c r="E3057" s="40"/>
      <c r="F3057" s="40"/>
    </row>
    <row r="3058" spans="2:13">
      <c r="B3058" s="37"/>
      <c r="C3058" s="43"/>
      <c r="D3058" s="43"/>
      <c r="E3058" s="40"/>
      <c r="F3058" s="40"/>
    </row>
    <row r="3059" spans="2:13">
      <c r="B3059" s="37"/>
      <c r="C3059" s="38"/>
      <c r="D3059" s="38"/>
      <c r="E3059" s="40"/>
      <c r="F3059" s="40"/>
    </row>
    <row r="3060" spans="2:13">
      <c r="B3060" s="37"/>
      <c r="C3060" s="41"/>
      <c r="D3060" s="41"/>
      <c r="E3060" s="40"/>
      <c r="F3060" s="40"/>
    </row>
    <row r="3061" spans="2:13">
      <c r="B3061" s="37"/>
      <c r="C3061" s="38"/>
      <c r="D3061" s="38"/>
      <c r="E3061" s="40"/>
      <c r="F3061" s="40"/>
    </row>
    <row r="3062" spans="2:13">
      <c r="B3062" s="37"/>
      <c r="C3062" s="38"/>
      <c r="D3062" s="38"/>
      <c r="E3062" s="40"/>
      <c r="F3062" s="40"/>
    </row>
    <row r="3063" spans="2:13">
      <c r="B3063" s="37"/>
      <c r="C3063" s="38"/>
      <c r="D3063" s="38"/>
      <c r="E3063" s="40"/>
      <c r="F3063" s="40"/>
    </row>
    <row r="3064" spans="2:13">
      <c r="B3064" s="37"/>
      <c r="C3064" s="38"/>
      <c r="D3064" s="38"/>
      <c r="E3064" s="40"/>
      <c r="F3064" s="40"/>
    </row>
    <row r="3065" spans="2:13">
      <c r="B3065" s="37"/>
      <c r="C3065" s="42"/>
      <c r="D3065" s="42"/>
      <c r="E3065" s="40"/>
      <c r="F3065" s="40"/>
    </row>
    <row r="3066" spans="2:13">
      <c r="B3066" s="37"/>
      <c r="C3066" s="43"/>
      <c r="D3066" s="43"/>
      <c r="E3066" s="40"/>
      <c r="F3066" s="40"/>
    </row>
    <row r="3067" spans="2:13">
      <c r="B3067" s="37"/>
      <c r="C3067" s="38"/>
      <c r="D3067" s="38"/>
      <c r="E3067" s="40"/>
      <c r="F3067" s="40"/>
    </row>
    <row r="3068" spans="2:13">
      <c r="B3068" s="37"/>
      <c r="C3068" s="41"/>
      <c r="D3068" s="41"/>
      <c r="E3068" s="40"/>
      <c r="F3068" s="40"/>
    </row>
    <row r="3069" spans="2:13">
      <c r="B3069" s="37"/>
      <c r="C3069" s="38"/>
      <c r="D3069" s="38"/>
      <c r="E3069" s="40"/>
      <c r="F3069" s="40"/>
    </row>
    <row r="3070" spans="2:13">
      <c r="B3070" s="37"/>
      <c r="C3070" s="38"/>
      <c r="D3070" s="38"/>
      <c r="E3070" s="40"/>
      <c r="F3070" s="40"/>
      <c r="G3070" s="48"/>
      <c r="H3070" s="48"/>
      <c r="I3070" s="48"/>
      <c r="J3070" s="48"/>
      <c r="K3070" s="48"/>
      <c r="L3070" s="48"/>
      <c r="M3070" s="48"/>
    </row>
    <row r="3071" spans="2:13">
      <c r="B3071" s="37"/>
      <c r="C3071" s="38"/>
      <c r="D3071" s="38"/>
      <c r="E3071" s="40"/>
      <c r="F3071" s="40"/>
    </row>
    <row r="3072" spans="2:13">
      <c r="B3072" s="37"/>
      <c r="C3072" s="42"/>
      <c r="D3072" s="42"/>
      <c r="E3072" s="40"/>
      <c r="F3072" s="40"/>
    </row>
    <row r="3073" spans="2:41">
      <c r="B3073" s="37"/>
      <c r="C3073" s="43"/>
      <c r="D3073" s="43"/>
      <c r="E3073" s="40"/>
      <c r="F3073" s="40"/>
    </row>
    <row r="3074" spans="2:41">
      <c r="B3074" s="37"/>
      <c r="C3074" s="38"/>
      <c r="D3074" s="38"/>
      <c r="E3074" s="40"/>
      <c r="F3074" s="40"/>
    </row>
    <row r="3075" spans="2:41">
      <c r="B3075" s="37"/>
      <c r="C3075" s="38"/>
      <c r="D3075" s="38"/>
      <c r="E3075" s="40"/>
      <c r="F3075" s="40"/>
    </row>
    <row r="3076" spans="2:41">
      <c r="B3076" s="37"/>
      <c r="C3076" s="38"/>
      <c r="D3076" s="38"/>
      <c r="E3076" s="40"/>
      <c r="F3076" s="40"/>
    </row>
    <row r="3077" spans="2:41">
      <c r="B3077" s="37"/>
      <c r="C3077" s="41"/>
      <c r="D3077" s="41"/>
      <c r="E3077" s="40"/>
      <c r="F3077" s="40"/>
    </row>
    <row r="3078" spans="2:41">
      <c r="B3078" s="37"/>
      <c r="C3078" s="38"/>
      <c r="D3078" s="38"/>
      <c r="E3078" s="40"/>
      <c r="F3078" s="40"/>
      <c r="G3078" s="48"/>
      <c r="H3078" s="48"/>
      <c r="I3078" s="48"/>
      <c r="J3078" s="48"/>
      <c r="K3078" s="48"/>
      <c r="L3078" s="48"/>
      <c r="M3078" s="48"/>
    </row>
    <row r="3079" spans="2:41">
      <c r="B3079" s="37"/>
      <c r="C3079" s="38"/>
      <c r="D3079" s="38"/>
      <c r="E3079" s="40"/>
      <c r="F3079" s="40"/>
      <c r="G3079" s="48"/>
      <c r="H3079" s="48"/>
      <c r="I3079" s="48"/>
      <c r="J3079" s="48"/>
      <c r="K3079" s="48"/>
      <c r="L3079" s="48"/>
      <c r="M3079" s="48"/>
    </row>
    <row r="3080" spans="2:41">
      <c r="B3080" s="37"/>
      <c r="C3080" s="42"/>
      <c r="D3080" s="42"/>
      <c r="E3080" s="40"/>
      <c r="F3080" s="40"/>
      <c r="G3080" s="48"/>
      <c r="H3080" s="48"/>
      <c r="I3080" s="48"/>
      <c r="J3080" s="48"/>
      <c r="K3080" s="48"/>
      <c r="L3080" s="48"/>
      <c r="M3080" s="48"/>
    </row>
    <row r="3081" spans="2:41">
      <c r="B3081" s="37"/>
      <c r="C3081" s="43"/>
      <c r="D3081" s="43"/>
      <c r="E3081" s="40"/>
      <c r="F3081" s="40"/>
      <c r="G3081" s="48"/>
      <c r="H3081" s="48"/>
      <c r="I3081" s="48"/>
      <c r="J3081" s="48"/>
      <c r="K3081" s="48"/>
      <c r="L3081" s="48"/>
      <c r="M3081" s="48"/>
    </row>
    <row r="3082" spans="2:41">
      <c r="B3082" s="37"/>
      <c r="C3082" s="43"/>
      <c r="D3082" s="43"/>
      <c r="E3082" s="40"/>
      <c r="F3082" s="40"/>
    </row>
    <row r="3083" spans="2:41">
      <c r="B3083" s="37"/>
      <c r="C3083" s="44"/>
      <c r="D3083" s="44"/>
      <c r="E3083" s="40"/>
      <c r="F3083" s="40"/>
    </row>
    <row r="3084" spans="2:41">
      <c r="B3084" s="45"/>
      <c r="C3084" s="44"/>
      <c r="D3084" s="44"/>
      <c r="E3084" s="40"/>
      <c r="F3084" s="40"/>
    </row>
    <row r="3085" spans="2:41">
      <c r="B3085" s="45"/>
      <c r="C3085" s="43"/>
      <c r="D3085" s="43"/>
      <c r="E3085" s="40"/>
      <c r="F3085" s="40"/>
    </row>
    <row r="3086" spans="2:41">
      <c r="B3086" s="37"/>
      <c r="C3086" s="38"/>
      <c r="D3086" s="38"/>
      <c r="E3086" s="40"/>
      <c r="F3086" s="40"/>
    </row>
    <row r="3087" spans="2:41">
      <c r="B3087" s="37"/>
      <c r="C3087" s="38"/>
      <c r="D3087" s="38"/>
      <c r="E3087" s="40"/>
      <c r="F3087" s="40"/>
      <c r="G3087" s="48"/>
      <c r="H3087" s="48"/>
      <c r="I3087" s="48"/>
      <c r="J3087" s="48"/>
      <c r="K3087" s="48"/>
      <c r="L3087" s="48"/>
      <c r="M3087" s="48"/>
      <c r="N3087" s="48"/>
      <c r="O3087" s="48"/>
      <c r="P3087" s="48"/>
      <c r="Q3087" s="48"/>
      <c r="R3087" s="48"/>
      <c r="S3087" s="48"/>
      <c r="T3087" s="48"/>
      <c r="U3087" s="48"/>
      <c r="V3087" s="48"/>
      <c r="W3087" s="48"/>
      <c r="X3087" s="48"/>
      <c r="Y3087" s="48"/>
      <c r="Z3087" s="48"/>
      <c r="AA3087" s="48"/>
      <c r="AB3087" s="48"/>
      <c r="AC3087" s="48"/>
      <c r="AD3087" s="48"/>
      <c r="AE3087" s="48"/>
      <c r="AF3087" s="48"/>
      <c r="AG3087" s="48"/>
      <c r="AH3087" s="48"/>
      <c r="AI3087" s="48"/>
      <c r="AJ3087" s="48"/>
      <c r="AK3087" s="48"/>
      <c r="AL3087" s="48"/>
      <c r="AM3087" s="48"/>
      <c r="AN3087" s="48"/>
      <c r="AO3087" s="48"/>
    </row>
    <row r="3088" spans="2:41">
      <c r="B3088" s="37"/>
      <c r="C3088" s="38"/>
      <c r="D3088" s="38"/>
      <c r="E3088" s="40"/>
      <c r="F3088" s="40"/>
      <c r="G3088" s="48"/>
      <c r="H3088" s="48"/>
      <c r="I3088" s="48"/>
      <c r="J3088" s="48"/>
      <c r="K3088" s="48"/>
      <c r="L3088" s="48"/>
      <c r="M3088" s="48"/>
      <c r="N3088" s="48"/>
      <c r="O3088" s="48"/>
      <c r="P3088" s="48"/>
      <c r="Q3088" s="48"/>
      <c r="R3088" s="48"/>
      <c r="S3088" s="48"/>
      <c r="T3088" s="48"/>
      <c r="U3088" s="48"/>
      <c r="V3088" s="48"/>
      <c r="W3088" s="48"/>
      <c r="X3088" s="48"/>
      <c r="Y3088" s="48"/>
      <c r="Z3088" s="48"/>
      <c r="AA3088" s="48"/>
      <c r="AB3088" s="48"/>
      <c r="AC3088" s="48"/>
      <c r="AD3088" s="48"/>
      <c r="AE3088" s="48"/>
      <c r="AF3088" s="48"/>
      <c r="AG3088" s="48"/>
      <c r="AH3088" s="48"/>
      <c r="AI3088" s="48"/>
      <c r="AJ3088" s="48"/>
      <c r="AK3088" s="48"/>
      <c r="AL3088" s="48"/>
      <c r="AM3088" s="48"/>
      <c r="AN3088" s="48"/>
      <c r="AO3088" s="48"/>
    </row>
    <row r="3089" spans="2:41">
      <c r="B3089" s="37"/>
      <c r="C3089" s="38"/>
      <c r="D3089" s="38"/>
      <c r="E3089" s="40"/>
      <c r="F3089" s="40"/>
      <c r="G3089" s="48"/>
      <c r="H3089" s="48"/>
      <c r="I3089" s="48"/>
      <c r="J3089" s="48"/>
      <c r="K3089" s="48"/>
      <c r="L3089" s="48"/>
      <c r="M3089" s="48"/>
      <c r="N3089" s="48"/>
      <c r="O3089" s="48"/>
      <c r="P3089" s="48"/>
      <c r="Q3089" s="48"/>
      <c r="R3089" s="48"/>
      <c r="S3089" s="48"/>
      <c r="T3089" s="48"/>
      <c r="U3089" s="48"/>
      <c r="V3089" s="48"/>
      <c r="W3089" s="48"/>
      <c r="X3089" s="48"/>
      <c r="Y3089" s="48"/>
      <c r="Z3089" s="48"/>
      <c r="AA3089" s="48"/>
      <c r="AB3089" s="48"/>
      <c r="AC3089" s="48"/>
      <c r="AD3089" s="48"/>
      <c r="AE3089" s="48"/>
      <c r="AF3089" s="48"/>
      <c r="AG3089" s="48"/>
      <c r="AH3089" s="48"/>
      <c r="AI3089" s="48"/>
      <c r="AJ3089" s="48"/>
      <c r="AK3089" s="48"/>
      <c r="AL3089" s="48"/>
      <c r="AM3089" s="48"/>
      <c r="AN3089" s="48"/>
      <c r="AO3089" s="48"/>
    </row>
    <row r="3090" spans="2:41">
      <c r="B3090" s="37"/>
      <c r="C3090" s="38"/>
      <c r="D3090" s="38"/>
      <c r="E3090" s="40"/>
      <c r="F3090" s="40"/>
    </row>
    <row r="3091" spans="2:41">
      <c r="B3091" s="37"/>
      <c r="C3091" s="38"/>
      <c r="D3091" s="38"/>
      <c r="E3091" s="40"/>
      <c r="F3091" s="40"/>
    </row>
    <row r="3092" spans="2:41">
      <c r="B3092" s="37"/>
      <c r="C3092" s="41"/>
      <c r="D3092" s="41"/>
      <c r="E3092" s="40"/>
      <c r="F3092" s="40"/>
      <c r="G3092" s="50"/>
      <c r="H3092" s="50"/>
      <c r="I3092" s="50"/>
      <c r="J3092" s="50"/>
      <c r="K3092" s="50"/>
      <c r="L3092" s="50"/>
      <c r="M3092" s="50"/>
      <c r="N3092" s="50"/>
      <c r="O3092" s="50"/>
      <c r="P3092" s="50"/>
      <c r="Q3092" s="50"/>
      <c r="R3092" s="50"/>
      <c r="S3092" s="50"/>
      <c r="T3092" s="50"/>
      <c r="U3092" s="50"/>
      <c r="V3092" s="50"/>
      <c r="W3092" s="50"/>
      <c r="X3092" s="50"/>
      <c r="Y3092" s="50"/>
      <c r="Z3092" s="50"/>
      <c r="AA3092" s="50"/>
      <c r="AB3092" s="50"/>
      <c r="AC3092" s="50"/>
      <c r="AD3092" s="50"/>
      <c r="AE3092" s="50"/>
      <c r="AF3092" s="50"/>
      <c r="AG3092" s="50"/>
      <c r="AH3092" s="50"/>
      <c r="AI3092" s="50"/>
      <c r="AJ3092" s="50"/>
      <c r="AK3092" s="50"/>
      <c r="AL3092" s="50"/>
      <c r="AM3092" s="50"/>
      <c r="AN3092" s="50"/>
      <c r="AO3092" s="50"/>
    </row>
    <row r="3093" spans="2:41">
      <c r="B3093" s="37"/>
      <c r="C3093" s="41"/>
      <c r="D3093" s="41"/>
      <c r="E3093" s="40"/>
      <c r="F3093" s="40"/>
      <c r="G3093" s="48"/>
      <c r="H3093" s="48"/>
      <c r="I3093" s="48"/>
      <c r="J3093" s="48"/>
      <c r="K3093" s="48"/>
      <c r="L3093" s="48"/>
      <c r="M3093" s="48"/>
      <c r="N3093" s="48"/>
      <c r="O3093" s="48"/>
      <c r="P3093" s="48"/>
      <c r="Q3093" s="48"/>
      <c r="R3093" s="48"/>
      <c r="S3093" s="48"/>
      <c r="T3093" s="48"/>
      <c r="U3093" s="48"/>
      <c r="V3093" s="48"/>
      <c r="W3093" s="48"/>
      <c r="X3093" s="48"/>
      <c r="Y3093" s="48"/>
      <c r="Z3093" s="48"/>
      <c r="AA3093" s="48"/>
      <c r="AB3093" s="48"/>
      <c r="AC3093" s="48"/>
      <c r="AD3093" s="48"/>
      <c r="AE3093" s="48"/>
      <c r="AF3093" s="48"/>
      <c r="AG3093" s="48"/>
      <c r="AH3093" s="48"/>
      <c r="AI3093" s="48"/>
      <c r="AJ3093" s="48"/>
      <c r="AK3093" s="48"/>
      <c r="AL3093" s="48"/>
      <c r="AM3093" s="48"/>
      <c r="AN3093" s="48"/>
      <c r="AO3093" s="48"/>
    </row>
    <row r="3094" spans="2:41">
      <c r="B3094" s="37"/>
      <c r="C3094" s="41"/>
      <c r="D3094" s="41"/>
      <c r="E3094" s="40"/>
      <c r="F3094" s="40"/>
    </row>
    <row r="3095" spans="2:41">
      <c r="B3095" s="37"/>
      <c r="C3095" s="38"/>
      <c r="D3095" s="38"/>
      <c r="E3095" s="40"/>
      <c r="F3095" s="40"/>
    </row>
    <row r="3096" spans="2:41">
      <c r="B3096" s="37"/>
      <c r="C3096" s="38"/>
      <c r="D3096" s="38"/>
      <c r="E3096" s="40"/>
      <c r="F3096" s="40"/>
    </row>
    <row r="3097" spans="2:41">
      <c r="B3097" s="37"/>
      <c r="C3097" s="42"/>
      <c r="D3097" s="42"/>
      <c r="E3097" s="40"/>
      <c r="F3097" s="40"/>
    </row>
    <row r="3098" spans="2:41">
      <c r="B3098" s="37"/>
      <c r="C3098" s="43"/>
      <c r="D3098" s="43"/>
      <c r="E3098" s="40"/>
      <c r="F3098" s="40"/>
    </row>
    <row r="3099" spans="2:41">
      <c r="B3099" s="37"/>
      <c r="C3099" s="38"/>
      <c r="D3099" s="38"/>
      <c r="E3099" s="40"/>
      <c r="F3099" s="40"/>
    </row>
    <row r="3100" spans="2:41">
      <c r="B3100" s="37"/>
      <c r="C3100" s="38"/>
      <c r="D3100" s="38"/>
      <c r="E3100" s="40"/>
      <c r="F3100" s="40"/>
    </row>
    <row r="3101" spans="2:41">
      <c r="B3101" s="37"/>
      <c r="C3101" s="41"/>
      <c r="D3101" s="41"/>
      <c r="E3101" s="40"/>
      <c r="F3101" s="40"/>
    </row>
    <row r="3102" spans="2:41">
      <c r="B3102" s="37"/>
      <c r="C3102" s="41"/>
      <c r="D3102" s="41"/>
      <c r="E3102" s="40"/>
      <c r="F3102" s="40"/>
    </row>
    <row r="3103" spans="2:41">
      <c r="B3103" s="37"/>
      <c r="C3103" s="38"/>
      <c r="D3103" s="38"/>
      <c r="E3103" s="40"/>
      <c r="F3103" s="40"/>
    </row>
    <row r="3104" spans="2:41">
      <c r="B3104" s="37"/>
      <c r="C3104" s="38"/>
      <c r="D3104" s="38"/>
      <c r="E3104" s="40"/>
      <c r="F3104" s="40"/>
    </row>
    <row r="3105" spans="2:6">
      <c r="B3105" s="37"/>
      <c r="C3105" s="42"/>
      <c r="D3105" s="42"/>
      <c r="E3105" s="40"/>
      <c r="F3105" s="40"/>
    </row>
    <row r="3106" spans="2:6">
      <c r="B3106" s="37"/>
      <c r="C3106" s="38"/>
      <c r="D3106" s="38"/>
      <c r="E3106" s="40"/>
      <c r="F3106" s="40"/>
    </row>
    <row r="3107" spans="2:6">
      <c r="B3107" s="37"/>
      <c r="C3107" s="51"/>
      <c r="D3107" s="51"/>
      <c r="E3107" s="40"/>
      <c r="F3107" s="40"/>
    </row>
    <row r="3108" spans="2:6">
      <c r="B3108" s="52"/>
      <c r="C3108" s="53"/>
      <c r="D3108" s="53"/>
      <c r="E3108" s="40"/>
      <c r="F3108" s="40"/>
    </row>
    <row r="3109" spans="2:6">
      <c r="B3109" s="54"/>
      <c r="C3109" s="55"/>
      <c r="D3109" s="55"/>
      <c r="E3109" s="40"/>
      <c r="F3109" s="40"/>
    </row>
    <row r="3110" spans="2:6">
      <c r="B3110" s="54"/>
      <c r="C3110" s="55"/>
      <c r="D3110" s="55"/>
      <c r="E3110" s="40"/>
      <c r="F3110" s="40"/>
    </row>
    <row r="3111" spans="2:6">
      <c r="B3111" s="54"/>
      <c r="C3111" s="55"/>
      <c r="D3111" s="55"/>
      <c r="E3111" s="40"/>
      <c r="F3111" s="40"/>
    </row>
    <row r="3112" spans="2:6">
      <c r="B3112" s="54"/>
      <c r="C3112" s="55"/>
      <c r="D3112" s="55"/>
      <c r="E3112" s="40"/>
      <c r="F3112" s="40"/>
    </row>
    <row r="3113" spans="2:6">
      <c r="B3113" s="54"/>
      <c r="C3113" s="55"/>
      <c r="D3113" s="55"/>
      <c r="E3113" s="40"/>
      <c r="F3113" s="40"/>
    </row>
    <row r="3114" spans="2:6">
      <c r="B3114" s="54"/>
      <c r="C3114" s="55"/>
      <c r="D3114" s="55"/>
      <c r="E3114" s="40"/>
      <c r="F3114" s="40"/>
    </row>
    <row r="3115" spans="2:6">
      <c r="B3115" s="54"/>
      <c r="C3115" s="55"/>
      <c r="D3115" s="55"/>
      <c r="E3115" s="40"/>
      <c r="F3115" s="40"/>
    </row>
    <row r="3116" spans="2:6">
      <c r="B3116" s="54"/>
      <c r="C3116" s="55"/>
      <c r="D3116" s="55"/>
      <c r="E3116" s="40"/>
      <c r="F3116" s="40"/>
    </row>
    <row r="3117" spans="2:6">
      <c r="B3117" s="54"/>
      <c r="C3117" s="56"/>
      <c r="D3117" s="56"/>
      <c r="E3117" s="39"/>
      <c r="F3117" s="39"/>
    </row>
    <row r="3118" spans="2:6">
      <c r="B3118" s="54"/>
      <c r="C3118" s="56"/>
      <c r="D3118" s="56"/>
      <c r="E3118" s="39"/>
      <c r="F3118" s="39"/>
    </row>
    <row r="3119" spans="2:6">
      <c r="B3119" s="54"/>
      <c r="C3119" s="56"/>
      <c r="D3119" s="56"/>
      <c r="E3119" s="39"/>
      <c r="F3119" s="39"/>
    </row>
    <row r="3120" spans="2:6">
      <c r="B3120" s="57"/>
      <c r="C3120" s="58"/>
      <c r="D3120" s="58"/>
      <c r="E3120" s="39"/>
      <c r="F3120" s="39"/>
    </row>
    <row r="3121" spans="2:6">
      <c r="B3121" s="57"/>
      <c r="C3121" s="58"/>
      <c r="D3121" s="58"/>
      <c r="E3121" s="40"/>
      <c r="F3121" s="40"/>
    </row>
    <row r="3122" spans="2:6">
      <c r="B3122" s="57"/>
      <c r="C3122" s="58"/>
      <c r="D3122" s="58"/>
      <c r="E3122" s="40"/>
      <c r="F3122" s="40"/>
    </row>
    <row r="3123" spans="2:6">
      <c r="B3123" s="57"/>
      <c r="C3123" s="58"/>
      <c r="D3123" s="58"/>
      <c r="E3123" s="40"/>
      <c r="F3123" s="40"/>
    </row>
    <row r="3124" spans="2:6">
      <c r="B3124" s="57"/>
      <c r="C3124" s="58"/>
      <c r="D3124" s="58"/>
      <c r="E3124" s="40"/>
      <c r="F3124" s="40"/>
    </row>
    <row r="3125" spans="2:6">
      <c r="B3125" s="57"/>
      <c r="C3125" s="58"/>
      <c r="D3125" s="58"/>
      <c r="E3125" s="40"/>
      <c r="F3125" s="40"/>
    </row>
    <row r="3126" spans="2:6">
      <c r="B3126" s="57"/>
      <c r="C3126" s="58"/>
      <c r="D3126" s="58"/>
      <c r="E3126" s="40"/>
      <c r="F3126" s="40"/>
    </row>
    <row r="3127" spans="2:6">
      <c r="B3127" s="57"/>
      <c r="C3127" s="58"/>
      <c r="D3127" s="58"/>
      <c r="E3127" s="40"/>
      <c r="F3127" s="40"/>
    </row>
    <row r="3128" spans="2:6">
      <c r="B3128" s="57"/>
      <c r="C3128" s="58"/>
      <c r="D3128" s="58"/>
      <c r="E3128" s="40"/>
      <c r="F3128" s="40"/>
    </row>
    <row r="3129" spans="2:6">
      <c r="B3129" s="57"/>
      <c r="C3129" s="58"/>
      <c r="D3129" s="58"/>
      <c r="E3129" s="40"/>
      <c r="F3129" s="40"/>
    </row>
    <row r="3130" spans="2:6">
      <c r="B3130" s="57"/>
      <c r="C3130" s="58"/>
      <c r="D3130" s="58"/>
      <c r="E3130" s="40"/>
      <c r="F3130" s="40"/>
    </row>
    <row r="3131" spans="2:6">
      <c r="B3131" s="57"/>
      <c r="C3131" s="58"/>
      <c r="D3131" s="58"/>
      <c r="E3131" s="40"/>
      <c r="F3131" s="40"/>
    </row>
    <row r="3132" spans="2:6">
      <c r="B3132" s="57"/>
      <c r="C3132" s="58"/>
      <c r="D3132" s="58"/>
      <c r="E3132" s="40"/>
      <c r="F3132" s="40"/>
    </row>
    <row r="3133" spans="2:6">
      <c r="B3133" s="57"/>
      <c r="C3133" s="58"/>
      <c r="D3133" s="58"/>
      <c r="E3133" s="40"/>
      <c r="F3133" s="40"/>
    </row>
    <row r="3134" spans="2:6">
      <c r="B3134" s="57"/>
      <c r="C3134" s="58"/>
      <c r="D3134" s="58"/>
      <c r="E3134" s="40"/>
      <c r="F3134" s="40"/>
    </row>
    <row r="3135" spans="2:6">
      <c r="B3135" s="57"/>
      <c r="C3135" s="58"/>
      <c r="D3135" s="58"/>
      <c r="E3135" s="40"/>
      <c r="F3135" s="40"/>
    </row>
    <row r="3136" spans="2:6">
      <c r="B3136" s="57"/>
      <c r="C3136" s="58"/>
      <c r="D3136" s="58"/>
      <c r="E3136" s="40"/>
      <c r="F3136" s="40"/>
    </row>
    <row r="3137" spans="2:6">
      <c r="B3137" s="57"/>
      <c r="C3137" s="58"/>
      <c r="D3137" s="58"/>
      <c r="E3137" s="40"/>
      <c r="F3137" s="40"/>
    </row>
    <row r="3138" spans="2:6">
      <c r="B3138" s="57"/>
      <c r="C3138" s="58"/>
      <c r="D3138" s="58"/>
      <c r="E3138" s="40"/>
      <c r="F3138" s="40"/>
    </row>
    <row r="3139" spans="2:6">
      <c r="B3139" s="57"/>
      <c r="C3139" s="58"/>
      <c r="D3139" s="58"/>
      <c r="E3139" s="40"/>
      <c r="F3139" s="40"/>
    </row>
    <row r="3140" spans="2:6">
      <c r="B3140" s="57"/>
      <c r="C3140" s="58"/>
      <c r="D3140" s="58"/>
      <c r="E3140" s="40"/>
      <c r="F3140" s="40"/>
    </row>
    <row r="3141" spans="2:6">
      <c r="B3141" s="57"/>
      <c r="C3141" s="58"/>
      <c r="D3141" s="58"/>
      <c r="E3141" s="40"/>
      <c r="F3141" s="40"/>
    </row>
    <row r="3142" spans="2:6">
      <c r="E3142" s="40"/>
      <c r="F3142" s="40"/>
    </row>
  </sheetData>
  <mergeCells count="25">
    <mergeCell ref="B50:D50"/>
    <mergeCell ref="B38:E38"/>
    <mergeCell ref="B48:D48"/>
    <mergeCell ref="B11:B14"/>
    <mergeCell ref="C11:C14"/>
    <mergeCell ref="B15:B19"/>
    <mergeCell ref="C15:C19"/>
    <mergeCell ref="B20:B23"/>
    <mergeCell ref="C20:C23"/>
    <mergeCell ref="B40:D40"/>
    <mergeCell ref="B44:D44"/>
    <mergeCell ref="B47:D47"/>
    <mergeCell ref="B42:D42"/>
    <mergeCell ref="B45:D45"/>
    <mergeCell ref="B43:D43"/>
    <mergeCell ref="B1:F1"/>
    <mergeCell ref="B2:F2"/>
    <mergeCell ref="B36:E36"/>
    <mergeCell ref="B37:E37"/>
    <mergeCell ref="B4:B10"/>
    <mergeCell ref="C4:C10"/>
    <mergeCell ref="B24:B27"/>
    <mergeCell ref="C24:C27"/>
    <mergeCell ref="B29:B32"/>
    <mergeCell ref="C29:C32"/>
  </mergeCells>
  <pageMargins left="0.70866141732283472" right="0.70866141732283472" top="0.74803149606299213" bottom="0.74803149606299213" header="0.31496062992125984" footer="0.31496062992125984"/>
  <pageSetup scale="58" orientation="landscape" r:id="rId1"/>
  <rowBreaks count="2" manualBreakCount="2">
    <brk id="19" max="5" man="1"/>
    <brk id="38" max="5" man="1"/>
  </rowBreaks>
  <colBreaks count="1" manualBreakCount="1">
    <brk id="6" max="1048575" man="1"/>
  </colBreaks>
  <ignoredErrors>
    <ignoredError sqref="F36:F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J25"/>
  <sheetViews>
    <sheetView showGridLines="0" tabSelected="1" zoomScale="90" zoomScaleNormal="90" workbookViewId="0">
      <selection activeCell="F15" sqref="F15"/>
    </sheetView>
  </sheetViews>
  <sheetFormatPr defaultColWidth="8.85546875" defaultRowHeight="15"/>
  <cols>
    <col min="1" max="1" width="2.28515625" style="22" customWidth="1"/>
    <col min="2" max="2" width="4.7109375" style="25" customWidth="1"/>
    <col min="3" max="3" width="64.85546875" style="22" bestFit="1" customWidth="1"/>
    <col min="4" max="4" width="26.42578125" style="23" customWidth="1"/>
    <col min="5" max="5" width="22" style="23" customWidth="1"/>
    <col min="6" max="6" width="14.140625" style="23" customWidth="1"/>
    <col min="7" max="7" width="20.42578125" style="24" customWidth="1"/>
    <col min="8" max="16384" width="8.85546875" style="21"/>
  </cols>
  <sheetData>
    <row r="1" spans="1:10" s="20" customFormat="1">
      <c r="A1" s="289"/>
      <c r="B1" s="290" t="s">
        <v>14</v>
      </c>
      <c r="C1" s="290"/>
      <c r="D1" s="290"/>
      <c r="E1" s="258"/>
      <c r="F1" s="290"/>
      <c r="G1" s="290"/>
    </row>
    <row r="2" spans="1:10" ht="15.75" thickBot="1">
      <c r="A2" s="289"/>
      <c r="B2" s="288"/>
      <c r="C2" s="288"/>
      <c r="D2" s="288"/>
      <c r="E2" s="288"/>
      <c r="F2" s="288"/>
      <c r="G2" s="26"/>
    </row>
    <row r="3" spans="1:10" ht="45">
      <c r="A3" s="138"/>
      <c r="B3" s="236" t="s">
        <v>0</v>
      </c>
      <c r="C3" s="237" t="s">
        <v>1</v>
      </c>
      <c r="D3" s="238" t="s">
        <v>1475</v>
      </c>
      <c r="E3" s="249" t="s">
        <v>1476</v>
      </c>
      <c r="F3" s="248" t="s">
        <v>2</v>
      </c>
      <c r="G3" s="239" t="s">
        <v>1460</v>
      </c>
    </row>
    <row r="4" spans="1:10" ht="30">
      <c r="A4" s="138"/>
      <c r="B4" s="151">
        <v>1</v>
      </c>
      <c r="C4" s="247" t="s">
        <v>1473</v>
      </c>
      <c r="D4" s="297">
        <v>1000000</v>
      </c>
      <c r="E4" s="294">
        <v>0</v>
      </c>
      <c r="F4" s="291" t="s">
        <v>1432</v>
      </c>
      <c r="G4" s="206">
        <v>0</v>
      </c>
    </row>
    <row r="5" spans="1:10">
      <c r="A5" s="142"/>
      <c r="B5" s="151">
        <v>2</v>
      </c>
      <c r="C5" s="181" t="s">
        <v>1425</v>
      </c>
      <c r="D5" s="298"/>
      <c r="E5" s="295"/>
      <c r="F5" s="292"/>
      <c r="G5" s="207">
        <v>0</v>
      </c>
    </row>
    <row r="6" spans="1:10" ht="15.75" thickBot="1">
      <c r="A6" s="213"/>
      <c r="B6" s="151">
        <v>3</v>
      </c>
      <c r="C6" s="214" t="s">
        <v>1466</v>
      </c>
      <c r="D6" s="299"/>
      <c r="E6" s="296"/>
      <c r="F6" s="292"/>
      <c r="G6" s="207">
        <v>0</v>
      </c>
    </row>
    <row r="7" spans="1:10">
      <c r="A7" s="138"/>
      <c r="B7" s="152">
        <v>4</v>
      </c>
      <c r="C7" s="153" t="s">
        <v>1480</v>
      </c>
      <c r="D7" s="286">
        <v>100000</v>
      </c>
      <c r="E7" s="287"/>
      <c r="F7" s="293"/>
      <c r="G7" s="207">
        <v>0</v>
      </c>
    </row>
    <row r="8" spans="1:10">
      <c r="A8" s="138"/>
      <c r="B8" s="306" t="s">
        <v>16</v>
      </c>
      <c r="C8" s="306"/>
      <c r="D8" s="306"/>
      <c r="E8" s="306"/>
      <c r="F8" s="306"/>
      <c r="G8" s="240">
        <f>SUM(G4:G7)</f>
        <v>0</v>
      </c>
    </row>
    <row r="9" spans="1:10">
      <c r="A9" s="138"/>
      <c r="B9" s="306" t="s">
        <v>17</v>
      </c>
      <c r="C9" s="306"/>
      <c r="D9" s="306"/>
      <c r="E9" s="306"/>
      <c r="F9" s="306"/>
      <c r="G9" s="240">
        <f>SUM(G4:G7)</f>
        <v>0</v>
      </c>
    </row>
    <row r="10" spans="1:10">
      <c r="A10" s="138"/>
      <c r="B10" s="306" t="s">
        <v>20</v>
      </c>
      <c r="C10" s="306"/>
      <c r="D10" s="306"/>
      <c r="E10" s="306"/>
      <c r="F10" s="306"/>
      <c r="G10" s="240">
        <f>SUM(G8:G9)</f>
        <v>0</v>
      </c>
    </row>
    <row r="11" spans="1:10">
      <c r="A11" s="138"/>
      <c r="B11" s="137"/>
      <c r="C11" s="137"/>
      <c r="D11" s="137"/>
      <c r="E11" s="137"/>
      <c r="F11" s="137"/>
      <c r="G11" s="137"/>
    </row>
    <row r="12" spans="1:10" ht="50.25" customHeight="1">
      <c r="A12" s="28"/>
      <c r="B12" s="27"/>
      <c r="C12" s="381" t="s">
        <v>1479</v>
      </c>
      <c r="D12" s="307"/>
      <c r="E12" s="29"/>
      <c r="F12" s="29"/>
      <c r="G12" s="30"/>
    </row>
    <row r="13" spans="1:10" ht="45" customHeight="1">
      <c r="A13" s="28"/>
      <c r="B13" s="27"/>
      <c r="C13" s="304" t="s">
        <v>1477</v>
      </c>
      <c r="D13" s="305"/>
      <c r="E13" s="106"/>
      <c r="F13" s="106"/>
      <c r="G13" s="106"/>
      <c r="H13" s="106"/>
      <c r="I13" s="106"/>
      <c r="J13" s="106"/>
    </row>
    <row r="14" spans="1:10" ht="28.5" customHeight="1">
      <c r="A14" s="28"/>
      <c r="B14" s="27"/>
      <c r="C14" s="302" t="s">
        <v>1478</v>
      </c>
      <c r="D14" s="303"/>
      <c r="E14" s="29"/>
      <c r="F14" s="29"/>
      <c r="G14" s="30"/>
    </row>
    <row r="15" spans="1:10" ht="16.5" customHeight="1">
      <c r="A15" s="28"/>
      <c r="B15" s="27"/>
      <c r="C15" s="108"/>
      <c r="D15" s="108"/>
      <c r="E15" s="29"/>
      <c r="F15" s="29"/>
      <c r="G15" s="30"/>
    </row>
    <row r="16" spans="1:10" ht="30" customHeight="1">
      <c r="A16" s="28"/>
      <c r="B16" s="27"/>
      <c r="C16" s="300" t="s">
        <v>70</v>
      </c>
      <c r="D16" s="301"/>
      <c r="E16" s="29"/>
      <c r="F16" s="29"/>
      <c r="G16" s="30"/>
    </row>
    <row r="17" spans="1:7" ht="30" customHeight="1">
      <c r="A17" s="28"/>
      <c r="B17" s="27"/>
      <c r="C17" s="109"/>
      <c r="D17" s="109"/>
      <c r="E17" s="29"/>
      <c r="F17" s="29"/>
      <c r="G17" s="30"/>
    </row>
    <row r="18" spans="1:7">
      <c r="C18" s="87" t="s">
        <v>66</v>
      </c>
      <c r="D18" s="87"/>
      <c r="E18" s="87"/>
      <c r="F18" s="87"/>
    </row>
    <row r="19" spans="1:7">
      <c r="C19" s="87"/>
      <c r="D19" s="96" t="s">
        <v>67</v>
      </c>
      <c r="E19" s="87"/>
      <c r="F19" s="87"/>
    </row>
    <row r="20" spans="1:7">
      <c r="C20" s="97"/>
      <c r="D20" s="103"/>
      <c r="E20" s="87"/>
      <c r="F20" s="87"/>
    </row>
    <row r="21" spans="1:7">
      <c r="C21" s="87"/>
      <c r="D21" s="103"/>
      <c r="E21" s="87"/>
      <c r="F21" s="87"/>
    </row>
    <row r="22" spans="1:7">
      <c r="C22" s="87" t="s">
        <v>1471</v>
      </c>
      <c r="D22" s="103"/>
      <c r="E22" s="87"/>
      <c r="F22" s="87"/>
    </row>
    <row r="23" spans="1:7">
      <c r="C23" s="87"/>
      <c r="D23" s="103"/>
      <c r="E23" s="87"/>
      <c r="F23" s="87"/>
    </row>
    <row r="24" spans="1:7">
      <c r="C24" s="97"/>
      <c r="D24" s="103"/>
      <c r="E24" s="103"/>
      <c r="F24" s="87"/>
    </row>
    <row r="25" spans="1:7">
      <c r="C25" s="101"/>
      <c r="D25" s="105"/>
      <c r="E25" s="104"/>
      <c r="F25" s="102"/>
    </row>
  </sheetData>
  <mergeCells count="14">
    <mergeCell ref="C16:D16"/>
    <mergeCell ref="C14:D14"/>
    <mergeCell ref="C13:D13"/>
    <mergeCell ref="B8:F8"/>
    <mergeCell ref="B9:F9"/>
    <mergeCell ref="B10:F10"/>
    <mergeCell ref="C12:D12"/>
    <mergeCell ref="D7:E7"/>
    <mergeCell ref="B2:F2"/>
    <mergeCell ref="A1:A2"/>
    <mergeCell ref="B1:G1"/>
    <mergeCell ref="F4:F7"/>
    <mergeCell ref="E4:E6"/>
    <mergeCell ref="D4:D6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300" r:id="rId1"/>
  <colBreaks count="1" manualBreakCount="1">
    <brk id="9" max="1048575" man="1"/>
  </colBreaks>
  <ignoredErrors>
    <ignoredError sqref="G8:G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38"/>
  <sheetViews>
    <sheetView showGridLines="0" zoomScale="90" zoomScaleNormal="90" workbookViewId="0">
      <selection activeCell="B1" sqref="B1:H1"/>
    </sheetView>
  </sheetViews>
  <sheetFormatPr defaultColWidth="8.7109375" defaultRowHeight="15"/>
  <cols>
    <col min="1" max="1" width="2.7109375" style="8" customWidth="1"/>
    <col min="2" max="2" width="4.7109375" style="8" bestFit="1" customWidth="1"/>
    <col min="3" max="3" width="27.42578125" style="8" bestFit="1" customWidth="1"/>
    <col min="4" max="4" width="20.5703125" style="9" customWidth="1"/>
    <col min="5" max="5" width="16.140625" style="9" customWidth="1"/>
    <col min="6" max="6" width="16" style="9" customWidth="1"/>
    <col min="7" max="7" width="10.28515625" style="10" customWidth="1"/>
    <col min="8" max="8" width="19.85546875" style="9" bestFit="1" customWidth="1"/>
    <col min="9" max="16384" width="8.7109375" style="8"/>
  </cols>
  <sheetData>
    <row r="1" spans="1:8" s="7" customFormat="1">
      <c r="A1" s="322"/>
      <c r="B1" s="258" t="s">
        <v>19</v>
      </c>
      <c r="C1" s="258"/>
      <c r="D1" s="258"/>
      <c r="E1" s="323"/>
      <c r="F1" s="258"/>
      <c r="G1" s="258"/>
      <c r="H1" s="258"/>
    </row>
    <row r="2" spans="1:8">
      <c r="A2" s="322"/>
      <c r="B2" s="329"/>
      <c r="C2" s="329"/>
      <c r="D2" s="329"/>
      <c r="E2" s="330"/>
      <c r="F2" s="329"/>
      <c r="G2" s="329"/>
      <c r="H2" s="329"/>
    </row>
    <row r="3" spans="1:8" ht="60">
      <c r="A3" s="322"/>
      <c r="B3" s="230" t="s">
        <v>0</v>
      </c>
      <c r="C3" s="231" t="s">
        <v>3</v>
      </c>
      <c r="D3" s="232" t="s">
        <v>7</v>
      </c>
      <c r="E3" s="232" t="s">
        <v>1449</v>
      </c>
      <c r="F3" s="232" t="s">
        <v>1450</v>
      </c>
      <c r="G3" s="233" t="s">
        <v>8</v>
      </c>
      <c r="H3" s="232" t="s">
        <v>1451</v>
      </c>
    </row>
    <row r="4" spans="1:8">
      <c r="A4" s="322"/>
      <c r="B4" s="324" t="s">
        <v>42</v>
      </c>
      <c r="C4" s="324"/>
      <c r="D4" s="324"/>
      <c r="E4" s="325"/>
      <c r="F4" s="324"/>
      <c r="G4" s="324"/>
      <c r="H4" s="324"/>
    </row>
    <row r="5" spans="1:8" ht="30">
      <c r="A5" s="322"/>
      <c r="B5" s="11">
        <v>1</v>
      </c>
      <c r="C5" s="18" t="s">
        <v>36</v>
      </c>
      <c r="D5" s="12">
        <v>70000</v>
      </c>
      <c r="E5" s="204">
        <v>0</v>
      </c>
      <c r="F5" s="204">
        <v>0</v>
      </c>
      <c r="G5" s="326">
        <v>604</v>
      </c>
      <c r="H5" s="212">
        <f>(E5+F5)*G5</f>
        <v>0</v>
      </c>
    </row>
    <row r="6" spans="1:8">
      <c r="A6" s="322"/>
      <c r="B6" s="11">
        <v>2</v>
      </c>
      <c r="C6" s="18" t="s">
        <v>37</v>
      </c>
      <c r="D6" s="12">
        <v>15000</v>
      </c>
      <c r="E6" s="204">
        <v>0</v>
      </c>
      <c r="F6" s="204">
        <v>0</v>
      </c>
      <c r="G6" s="327"/>
      <c r="H6" s="212">
        <f t="shared" ref="H6:H10" si="0">(E6+F6)*G6</f>
        <v>0</v>
      </c>
    </row>
    <row r="7" spans="1:8" ht="30">
      <c r="A7" s="322"/>
      <c r="B7" s="11">
        <v>3</v>
      </c>
      <c r="C7" s="18" t="s">
        <v>38</v>
      </c>
      <c r="D7" s="12">
        <v>50000</v>
      </c>
      <c r="E7" s="204">
        <v>0</v>
      </c>
      <c r="F7" s="204">
        <v>0</v>
      </c>
      <c r="G7" s="327"/>
      <c r="H7" s="212">
        <f t="shared" si="0"/>
        <v>0</v>
      </c>
    </row>
    <row r="8" spans="1:8" ht="30">
      <c r="A8" s="322"/>
      <c r="B8" s="11">
        <v>4</v>
      </c>
      <c r="C8" s="19" t="s">
        <v>41</v>
      </c>
      <c r="D8" s="12">
        <v>15000</v>
      </c>
      <c r="E8" s="204">
        <v>0</v>
      </c>
      <c r="F8" s="204">
        <v>0</v>
      </c>
      <c r="G8" s="327"/>
      <c r="H8" s="212">
        <f t="shared" si="0"/>
        <v>0</v>
      </c>
    </row>
    <row r="9" spans="1:8">
      <c r="A9" s="322"/>
      <c r="B9" s="11">
        <v>5</v>
      </c>
      <c r="C9" s="18" t="s">
        <v>39</v>
      </c>
      <c r="D9" s="12">
        <v>140000</v>
      </c>
      <c r="E9" s="204">
        <v>0</v>
      </c>
      <c r="F9" s="204">
        <v>0</v>
      </c>
      <c r="G9" s="327"/>
      <c r="H9" s="212">
        <f t="shared" si="0"/>
        <v>0</v>
      </c>
    </row>
    <row r="10" spans="1:8" ht="30">
      <c r="A10" s="322"/>
      <c r="B10" s="11">
        <v>6</v>
      </c>
      <c r="C10" s="18" t="s">
        <v>40</v>
      </c>
      <c r="D10" s="12">
        <v>10000</v>
      </c>
      <c r="E10" s="204">
        <v>0</v>
      </c>
      <c r="F10" s="204">
        <v>0</v>
      </c>
      <c r="G10" s="328"/>
      <c r="H10" s="212">
        <f t="shared" si="0"/>
        <v>0</v>
      </c>
    </row>
    <row r="11" spans="1:8">
      <c r="A11" s="322"/>
      <c r="B11" s="324" t="s">
        <v>156</v>
      </c>
      <c r="C11" s="324"/>
      <c r="D11" s="324"/>
      <c r="E11" s="325"/>
      <c r="F11" s="324"/>
      <c r="G11" s="324"/>
      <c r="H11" s="324"/>
    </row>
    <row r="12" spans="1:8" ht="30">
      <c r="A12" s="322"/>
      <c r="B12" s="203">
        <v>1</v>
      </c>
      <c r="C12" s="18" t="s">
        <v>36</v>
      </c>
      <c r="D12" s="12">
        <v>27500</v>
      </c>
      <c r="E12" s="208">
        <v>0</v>
      </c>
      <c r="F12" s="204">
        <v>0</v>
      </c>
      <c r="G12" s="331">
        <v>5355</v>
      </c>
      <c r="H12" s="212">
        <f>SUM(E12+F12)*G12</f>
        <v>0</v>
      </c>
    </row>
    <row r="13" spans="1:8">
      <c r="A13" s="322"/>
      <c r="B13" s="11">
        <v>2</v>
      </c>
      <c r="C13" s="18" t="s">
        <v>39</v>
      </c>
      <c r="D13" s="12">
        <v>55000</v>
      </c>
      <c r="E13" s="204">
        <v>0</v>
      </c>
      <c r="F13" s="204">
        <v>0</v>
      </c>
      <c r="G13" s="332"/>
      <c r="H13" s="212">
        <f t="shared" ref="H13:H17" si="1">SUM(E13+F13)*G13</f>
        <v>0</v>
      </c>
    </row>
    <row r="14" spans="1:8" ht="30">
      <c r="A14" s="322"/>
      <c r="B14" s="11">
        <v>3</v>
      </c>
      <c r="C14" s="167" t="s">
        <v>152</v>
      </c>
      <c r="D14" s="12">
        <v>40</v>
      </c>
      <c r="E14" s="204">
        <v>0</v>
      </c>
      <c r="F14" s="204">
        <v>0</v>
      </c>
      <c r="G14" s="332"/>
      <c r="H14" s="212">
        <v>0</v>
      </c>
    </row>
    <row r="15" spans="1:8" ht="30">
      <c r="A15" s="322"/>
      <c r="B15" s="11">
        <v>4</v>
      </c>
      <c r="C15" s="167" t="s">
        <v>153</v>
      </c>
      <c r="D15" s="12">
        <v>70</v>
      </c>
      <c r="E15" s="204">
        <v>0</v>
      </c>
      <c r="F15" s="204">
        <v>0</v>
      </c>
      <c r="G15" s="332"/>
      <c r="H15" s="212">
        <v>0</v>
      </c>
    </row>
    <row r="16" spans="1:8" ht="30">
      <c r="A16" s="322"/>
      <c r="B16" s="11">
        <v>5</v>
      </c>
      <c r="C16" s="167" t="s">
        <v>154</v>
      </c>
      <c r="D16" s="12">
        <v>10000</v>
      </c>
      <c r="E16" s="204">
        <v>0</v>
      </c>
      <c r="F16" s="204">
        <v>0</v>
      </c>
      <c r="G16" s="332"/>
      <c r="H16" s="212">
        <f t="shared" si="1"/>
        <v>0</v>
      </c>
    </row>
    <row r="17" spans="1:11">
      <c r="A17" s="322"/>
      <c r="B17" s="165">
        <v>6</v>
      </c>
      <c r="C17" s="168" t="s">
        <v>155</v>
      </c>
      <c r="D17" s="166">
        <v>150</v>
      </c>
      <c r="E17" s="204">
        <v>0</v>
      </c>
      <c r="F17" s="204">
        <v>0</v>
      </c>
      <c r="G17" s="332"/>
      <c r="H17" s="212">
        <f t="shared" si="1"/>
        <v>0</v>
      </c>
    </row>
    <row r="18" spans="1:11">
      <c r="A18" s="322"/>
      <c r="B18" s="313" t="s">
        <v>16</v>
      </c>
      <c r="C18" s="313"/>
      <c r="D18" s="313"/>
      <c r="E18" s="306"/>
      <c r="F18" s="314"/>
      <c r="G18" s="313"/>
      <c r="H18" s="234">
        <f>SUM(H5+H6+H7+H8+H9+H10+H12+H13+H14+H15+H16+H17)</f>
        <v>0</v>
      </c>
    </row>
    <row r="19" spans="1:11">
      <c r="A19" s="322"/>
      <c r="B19" s="313" t="s">
        <v>17</v>
      </c>
      <c r="C19" s="313"/>
      <c r="D19" s="313"/>
      <c r="E19" s="306"/>
      <c r="F19" s="314"/>
      <c r="G19" s="313"/>
      <c r="H19" s="234">
        <f>SUM(H5+H6+H7+H8+H9+H10+H12+H13+H14+H15+H16+H17)</f>
        <v>0</v>
      </c>
    </row>
    <row r="20" spans="1:11">
      <c r="A20" s="13"/>
      <c r="B20" s="313" t="s">
        <v>20</v>
      </c>
      <c r="C20" s="313"/>
      <c r="D20" s="313"/>
      <c r="E20" s="306"/>
      <c r="F20" s="314"/>
      <c r="G20" s="313"/>
      <c r="H20" s="234">
        <f>SUM(H18:H19)</f>
        <v>0</v>
      </c>
    </row>
    <row r="21" spans="1:11">
      <c r="A21" s="13"/>
      <c r="B21" s="113"/>
      <c r="C21" s="113"/>
      <c r="D21" s="113"/>
      <c r="E21" s="113"/>
      <c r="F21" s="113"/>
      <c r="G21" s="113"/>
      <c r="H21" s="114"/>
    </row>
    <row r="22" spans="1:11" ht="88.5" customHeight="1">
      <c r="A22" s="13"/>
      <c r="B22" s="315" t="s">
        <v>1472</v>
      </c>
      <c r="C22" s="316"/>
      <c r="D22" s="316"/>
      <c r="E22" s="317"/>
      <c r="F22" s="316"/>
      <c r="G22" s="316"/>
      <c r="H22" s="318"/>
      <c r="I22" s="308"/>
      <c r="J22" s="308"/>
      <c r="K22" s="308"/>
    </row>
    <row r="23" spans="1:11" ht="34.5" customHeight="1">
      <c r="A23" s="13"/>
      <c r="B23" s="309" t="s">
        <v>1462</v>
      </c>
      <c r="C23" s="310"/>
      <c r="D23" s="310"/>
      <c r="E23" s="310"/>
      <c r="F23" s="310"/>
      <c r="G23" s="310"/>
      <c r="H23" s="311"/>
      <c r="I23" s="308"/>
      <c r="J23" s="308"/>
      <c r="K23" s="308"/>
    </row>
    <row r="24" spans="1:11" ht="25.5" customHeight="1">
      <c r="A24" s="13"/>
      <c r="B24" s="319" t="s">
        <v>1474</v>
      </c>
      <c r="C24" s="320"/>
      <c r="D24" s="320"/>
      <c r="E24" s="320"/>
      <c r="F24" s="320"/>
      <c r="G24" s="320"/>
      <c r="H24" s="321"/>
      <c r="I24" s="201"/>
      <c r="J24" s="201"/>
      <c r="K24" s="201"/>
    </row>
    <row r="25" spans="1:11">
      <c r="A25" s="13"/>
      <c r="B25" s="113"/>
      <c r="C25" s="113"/>
      <c r="D25" s="113"/>
      <c r="E25" s="113"/>
      <c r="F25" s="113"/>
      <c r="G25" s="113"/>
      <c r="H25" s="114"/>
    </row>
    <row r="26" spans="1:11">
      <c r="A26" s="13"/>
      <c r="B26" s="312" t="s">
        <v>68</v>
      </c>
      <c r="C26" s="312"/>
      <c r="D26" s="312"/>
      <c r="E26" s="312"/>
      <c r="F26" s="312"/>
      <c r="G26" s="312"/>
      <c r="H26" s="312"/>
    </row>
    <row r="27" spans="1:11">
      <c r="A27" s="13"/>
      <c r="B27" s="98"/>
      <c r="C27" s="98"/>
      <c r="D27" s="98"/>
      <c r="E27" s="201"/>
      <c r="F27" s="98"/>
      <c r="G27" s="98"/>
      <c r="H27" s="98"/>
    </row>
    <row r="28" spans="1:11">
      <c r="B28" s="87"/>
      <c r="C28" s="87"/>
      <c r="D28" s="87"/>
      <c r="E28" s="87"/>
      <c r="F28" s="87"/>
      <c r="G28" s="87"/>
      <c r="H28" s="99"/>
    </row>
    <row r="29" spans="1:11">
      <c r="B29" s="87" t="s">
        <v>66</v>
      </c>
      <c r="C29" s="87"/>
      <c r="D29" s="87"/>
      <c r="E29" s="87"/>
      <c r="F29" s="87"/>
      <c r="G29" s="87"/>
      <c r="H29" s="99"/>
    </row>
    <row r="30" spans="1:11">
      <c r="B30" s="87"/>
      <c r="C30" s="87"/>
      <c r="D30" s="87"/>
      <c r="E30" s="87"/>
      <c r="F30" s="87"/>
      <c r="G30" s="87" t="s">
        <v>67</v>
      </c>
      <c r="H30" s="99"/>
    </row>
    <row r="31" spans="1:11">
      <c r="B31" s="87"/>
      <c r="C31" s="87"/>
      <c r="D31" s="87"/>
      <c r="E31" s="87"/>
      <c r="F31" s="87"/>
      <c r="G31" s="87"/>
      <c r="H31" s="99"/>
    </row>
    <row r="32" spans="1:11">
      <c r="B32" s="97"/>
      <c r="C32" s="97"/>
      <c r="D32" s="87"/>
      <c r="E32" s="87"/>
      <c r="F32" s="87"/>
      <c r="G32" s="87"/>
      <c r="H32" s="92"/>
    </row>
    <row r="33" spans="2:8">
      <c r="B33" s="87"/>
      <c r="C33" s="87"/>
      <c r="D33" s="87"/>
      <c r="E33" s="87"/>
      <c r="F33" s="87"/>
      <c r="G33" s="87"/>
      <c r="H33" s="100"/>
    </row>
    <row r="34" spans="2:8">
      <c r="B34" s="87" t="s">
        <v>1471</v>
      </c>
      <c r="C34" s="87"/>
      <c r="D34" s="87"/>
      <c r="E34" s="87"/>
      <c r="F34" s="87"/>
      <c r="G34" s="87"/>
      <c r="H34" s="100"/>
    </row>
    <row r="35" spans="2:8">
      <c r="B35" s="87"/>
      <c r="C35" s="87"/>
      <c r="D35" s="87"/>
      <c r="E35" s="87"/>
      <c r="F35" s="87"/>
      <c r="G35" s="87"/>
      <c r="H35" s="100"/>
    </row>
    <row r="36" spans="2:8">
      <c r="B36" s="87"/>
      <c r="C36" s="87"/>
      <c r="D36" s="87"/>
      <c r="E36" s="87"/>
      <c r="F36" s="87"/>
      <c r="G36" s="87"/>
      <c r="H36" s="100"/>
    </row>
    <row r="37" spans="2:8">
      <c r="B37" s="97"/>
      <c r="C37" s="97"/>
      <c r="D37" s="97"/>
      <c r="E37" s="103"/>
      <c r="F37" s="87"/>
      <c r="G37" s="87"/>
      <c r="H37" s="100"/>
    </row>
    <row r="38" spans="2:8">
      <c r="B38" s="66"/>
      <c r="C38" s="66"/>
      <c r="D38" s="66"/>
      <c r="E38" s="66"/>
      <c r="F38" s="73"/>
      <c r="G38" s="73"/>
      <c r="H38" s="66"/>
    </row>
  </sheetData>
  <mergeCells count="16">
    <mergeCell ref="A1:A19"/>
    <mergeCell ref="B1:H1"/>
    <mergeCell ref="B4:H4"/>
    <mergeCell ref="B18:G18"/>
    <mergeCell ref="B19:G19"/>
    <mergeCell ref="G5:G10"/>
    <mergeCell ref="B2:H2"/>
    <mergeCell ref="B11:H11"/>
    <mergeCell ref="G12:G17"/>
    <mergeCell ref="I22:K22"/>
    <mergeCell ref="B23:H23"/>
    <mergeCell ref="I23:K23"/>
    <mergeCell ref="B26:H26"/>
    <mergeCell ref="B20:G20"/>
    <mergeCell ref="B22:H22"/>
    <mergeCell ref="B24:H24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ignoredErrors>
    <ignoredError sqref="H5:H10 H12:H17 H18:H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C38"/>
  <sheetViews>
    <sheetView showGridLines="0" zoomScale="90" zoomScaleNormal="90" workbookViewId="0">
      <selection activeCell="B1" sqref="B1:AC1"/>
    </sheetView>
  </sheetViews>
  <sheetFormatPr defaultColWidth="8.85546875" defaultRowHeight="15"/>
  <cols>
    <col min="1" max="1" width="3.28515625" style="66" customWidth="1"/>
    <col min="2" max="2" width="5.140625" style="66" customWidth="1"/>
    <col min="3" max="3" width="11.42578125" style="66" customWidth="1"/>
    <col min="4" max="5" width="19.5703125" style="66" bestFit="1" customWidth="1"/>
    <col min="6" max="6" width="7.5703125" style="66" customWidth="1"/>
    <col min="7" max="7" width="23.42578125" style="66" customWidth="1"/>
    <col min="8" max="8" width="36.42578125" style="66" customWidth="1"/>
    <col min="9" max="9" width="19.28515625" style="72" customWidth="1"/>
    <col min="10" max="10" width="11.28515625" style="72" customWidth="1"/>
    <col min="11" max="11" width="7" style="72" customWidth="1"/>
    <col min="12" max="12" width="6.140625" style="73" customWidth="1"/>
    <col min="13" max="13" width="16.42578125" style="74" bestFit="1" customWidth="1"/>
    <col min="14" max="15" width="12.42578125" style="75" customWidth="1"/>
    <col min="16" max="16" width="22.42578125" style="78" bestFit="1" customWidth="1"/>
    <col min="17" max="17" width="13.140625" style="76" customWidth="1"/>
    <col min="18" max="18" width="13.5703125" style="76" customWidth="1"/>
    <col min="19" max="19" width="15.85546875" style="66" customWidth="1"/>
    <col min="20" max="20" width="14.28515625" style="66" customWidth="1"/>
    <col min="21" max="21" width="14.7109375" style="66" customWidth="1"/>
    <col min="22" max="22" width="14.85546875" style="66" customWidth="1"/>
    <col min="23" max="24" width="14.28515625" style="66" customWidth="1"/>
    <col min="25" max="25" width="13.85546875" style="66" customWidth="1"/>
    <col min="26" max="26" width="14.7109375" style="66" customWidth="1"/>
    <col min="27" max="27" width="14.85546875" style="66" customWidth="1"/>
    <col min="28" max="28" width="15.5703125" style="66" customWidth="1"/>
    <col min="29" max="29" width="19.5703125" style="66" customWidth="1"/>
    <col min="30" max="16384" width="8.85546875" style="66"/>
  </cols>
  <sheetData>
    <row r="1" spans="1:29">
      <c r="A1" s="333"/>
      <c r="B1" s="339" t="s">
        <v>1459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1"/>
    </row>
    <row r="2" spans="1:29">
      <c r="A2" s="333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</row>
    <row r="3" spans="1:29" ht="60">
      <c r="A3" s="333"/>
      <c r="B3" s="221" t="s">
        <v>15</v>
      </c>
      <c r="C3" s="221" t="s">
        <v>43</v>
      </c>
      <c r="D3" s="221" t="s">
        <v>57</v>
      </c>
      <c r="E3" s="221" t="s">
        <v>44</v>
      </c>
      <c r="F3" s="221" t="s">
        <v>45</v>
      </c>
      <c r="G3" s="221" t="s">
        <v>46</v>
      </c>
      <c r="H3" s="221" t="s">
        <v>58</v>
      </c>
      <c r="I3" s="221" t="s">
        <v>47</v>
      </c>
      <c r="J3" s="221" t="s">
        <v>48</v>
      </c>
      <c r="K3" s="222" t="s">
        <v>49</v>
      </c>
      <c r="L3" s="222" t="s">
        <v>50</v>
      </c>
      <c r="M3" s="223" t="s">
        <v>75</v>
      </c>
      <c r="N3" s="224" t="s">
        <v>51</v>
      </c>
      <c r="O3" s="221" t="s">
        <v>43</v>
      </c>
      <c r="P3" s="225" t="s">
        <v>52</v>
      </c>
      <c r="Q3" s="226" t="s">
        <v>71</v>
      </c>
      <c r="R3" s="226" t="s">
        <v>53</v>
      </c>
      <c r="S3" s="227" t="s">
        <v>60</v>
      </c>
      <c r="T3" s="227" t="s">
        <v>54</v>
      </c>
      <c r="U3" s="227" t="s">
        <v>72</v>
      </c>
      <c r="V3" s="227" t="s">
        <v>1454</v>
      </c>
      <c r="W3" s="227" t="s">
        <v>55</v>
      </c>
      <c r="X3" s="227" t="s">
        <v>56</v>
      </c>
      <c r="Y3" s="227" t="s">
        <v>61</v>
      </c>
      <c r="Z3" s="227" t="s">
        <v>1414</v>
      </c>
      <c r="AA3" s="227" t="s">
        <v>1455</v>
      </c>
      <c r="AB3" s="227" t="s">
        <v>1456</v>
      </c>
      <c r="AC3" s="228" t="s">
        <v>1413</v>
      </c>
    </row>
    <row r="4" spans="1:29">
      <c r="A4" s="333"/>
      <c r="B4" s="67">
        <v>1</v>
      </c>
      <c r="C4" s="155" t="s">
        <v>1435</v>
      </c>
      <c r="D4" s="154" t="s">
        <v>121</v>
      </c>
      <c r="E4" s="154" t="s">
        <v>121</v>
      </c>
      <c r="F4" s="68" t="s">
        <v>5</v>
      </c>
      <c r="G4" s="68" t="s">
        <v>59</v>
      </c>
      <c r="H4" s="154" t="s">
        <v>122</v>
      </c>
      <c r="I4" s="154" t="s">
        <v>127</v>
      </c>
      <c r="J4" s="154">
        <v>2012</v>
      </c>
      <c r="K4" s="156">
        <v>4</v>
      </c>
      <c r="L4" s="156">
        <v>130</v>
      </c>
      <c r="M4" s="119">
        <v>390357</v>
      </c>
      <c r="N4" s="157" t="s">
        <v>133</v>
      </c>
      <c r="O4" s="155" t="s">
        <v>1435</v>
      </c>
      <c r="P4" s="158" t="s">
        <v>134</v>
      </c>
      <c r="Q4" s="161">
        <v>0.5</v>
      </c>
      <c r="R4" s="70" t="s">
        <v>4</v>
      </c>
      <c r="S4" s="209">
        <v>0</v>
      </c>
      <c r="T4" s="209">
        <v>0</v>
      </c>
      <c r="U4" s="209">
        <v>0</v>
      </c>
      <c r="V4" s="209">
        <v>0</v>
      </c>
      <c r="W4" s="209">
        <v>0</v>
      </c>
      <c r="X4" s="209">
        <v>0</v>
      </c>
      <c r="Y4" s="209">
        <v>0</v>
      </c>
      <c r="Z4" s="209">
        <v>0</v>
      </c>
      <c r="AA4" s="209">
        <v>0</v>
      </c>
      <c r="AB4" s="209">
        <v>0</v>
      </c>
      <c r="AC4" s="210">
        <f>SUM(S4:AB4)</f>
        <v>0</v>
      </c>
    </row>
    <row r="5" spans="1:29" s="71" customFormat="1">
      <c r="B5" s="69">
        <f>SUM(B4+1)</f>
        <v>2</v>
      </c>
      <c r="C5" s="155" t="s">
        <v>1436</v>
      </c>
      <c r="D5" s="154" t="s">
        <v>121</v>
      </c>
      <c r="E5" s="154" t="s">
        <v>121</v>
      </c>
      <c r="F5" s="68" t="s">
        <v>5</v>
      </c>
      <c r="G5" s="68" t="s">
        <v>59</v>
      </c>
      <c r="H5" s="176" t="s">
        <v>123</v>
      </c>
      <c r="I5" s="154" t="s">
        <v>128</v>
      </c>
      <c r="J5" s="154">
        <v>2012</v>
      </c>
      <c r="K5" s="156">
        <v>5</v>
      </c>
      <c r="L5" s="156">
        <v>81</v>
      </c>
      <c r="M5" s="162">
        <v>133406</v>
      </c>
      <c r="N5" s="157" t="s">
        <v>1452</v>
      </c>
      <c r="O5" s="155" t="s">
        <v>1436</v>
      </c>
      <c r="P5" s="158" t="s">
        <v>1453</v>
      </c>
      <c r="Q5" s="161">
        <v>0.3</v>
      </c>
      <c r="R5" s="70" t="s">
        <v>4</v>
      </c>
      <c r="S5" s="209">
        <v>0</v>
      </c>
      <c r="T5" s="209">
        <v>0</v>
      </c>
      <c r="U5" s="209">
        <v>0</v>
      </c>
      <c r="V5" s="209">
        <v>0</v>
      </c>
      <c r="W5" s="209">
        <v>0</v>
      </c>
      <c r="X5" s="209">
        <v>0</v>
      </c>
      <c r="Y5" s="209">
        <v>0</v>
      </c>
      <c r="Z5" s="209">
        <v>0</v>
      </c>
      <c r="AA5" s="209">
        <v>0</v>
      </c>
      <c r="AB5" s="209">
        <v>0</v>
      </c>
      <c r="AC5" s="210">
        <f>SUM(S5:AB5)</f>
        <v>0</v>
      </c>
    </row>
    <row r="6" spans="1:29">
      <c r="B6" s="69">
        <f t="shared" ref="B6:B9" si="0">SUM(B5+1)</f>
        <v>3</v>
      </c>
      <c r="C6" s="155" t="s">
        <v>1437</v>
      </c>
      <c r="D6" s="154" t="s">
        <v>121</v>
      </c>
      <c r="E6" s="154" t="s">
        <v>121</v>
      </c>
      <c r="F6" s="68" t="s">
        <v>5</v>
      </c>
      <c r="G6" s="68" t="s">
        <v>59</v>
      </c>
      <c r="H6" s="154" t="s">
        <v>124</v>
      </c>
      <c r="I6" s="154" t="s">
        <v>129</v>
      </c>
      <c r="J6" s="154">
        <v>2008</v>
      </c>
      <c r="K6" s="156">
        <v>5</v>
      </c>
      <c r="L6" s="156">
        <v>64</v>
      </c>
      <c r="M6" s="177" t="s">
        <v>1415</v>
      </c>
      <c r="N6" s="159" t="s">
        <v>135</v>
      </c>
      <c r="O6" s="155" t="s">
        <v>1437</v>
      </c>
      <c r="P6" s="158" t="s">
        <v>136</v>
      </c>
      <c r="Q6" s="161">
        <v>0.45</v>
      </c>
      <c r="R6" s="70" t="s">
        <v>5</v>
      </c>
      <c r="S6" s="209">
        <v>0</v>
      </c>
      <c r="T6" s="209">
        <v>0</v>
      </c>
      <c r="U6" s="209">
        <v>0</v>
      </c>
      <c r="V6" s="209">
        <v>0</v>
      </c>
      <c r="W6" s="235" t="s">
        <v>5</v>
      </c>
      <c r="X6" s="209">
        <v>0</v>
      </c>
      <c r="Y6" s="209">
        <v>0</v>
      </c>
      <c r="Z6" s="209">
        <v>0</v>
      </c>
      <c r="AA6" s="209">
        <v>0</v>
      </c>
      <c r="AB6" s="235" t="s">
        <v>5</v>
      </c>
      <c r="AC6" s="210">
        <f>SUM(S6+T6+U6+V6+X6+Y6+Z6+AA6)</f>
        <v>0</v>
      </c>
    </row>
    <row r="7" spans="1:29">
      <c r="B7" s="69">
        <f t="shared" si="0"/>
        <v>4</v>
      </c>
      <c r="C7" s="155" t="s">
        <v>1438</v>
      </c>
      <c r="D7" s="154" t="s">
        <v>121</v>
      </c>
      <c r="E7" s="154" t="s">
        <v>121</v>
      </c>
      <c r="F7" s="68" t="s">
        <v>5</v>
      </c>
      <c r="G7" s="68" t="s">
        <v>59</v>
      </c>
      <c r="H7" s="154" t="s">
        <v>125</v>
      </c>
      <c r="I7" s="154" t="s">
        <v>130</v>
      </c>
      <c r="J7" s="154">
        <v>2004</v>
      </c>
      <c r="K7" s="156">
        <v>5</v>
      </c>
      <c r="L7" s="156">
        <v>71</v>
      </c>
      <c r="M7" s="177" t="s">
        <v>1415</v>
      </c>
      <c r="N7" s="157" t="s">
        <v>135</v>
      </c>
      <c r="O7" s="155" t="s">
        <v>1438</v>
      </c>
      <c r="P7" s="158" t="s">
        <v>137</v>
      </c>
      <c r="Q7" s="161">
        <v>0.5</v>
      </c>
      <c r="R7" s="70" t="s">
        <v>5</v>
      </c>
      <c r="S7" s="209">
        <v>0</v>
      </c>
      <c r="T7" s="209">
        <v>0</v>
      </c>
      <c r="U7" s="209">
        <v>0</v>
      </c>
      <c r="V7" s="209">
        <v>0</v>
      </c>
      <c r="W7" s="235" t="s">
        <v>5</v>
      </c>
      <c r="X7" s="209">
        <v>0</v>
      </c>
      <c r="Y7" s="209">
        <v>0</v>
      </c>
      <c r="Z7" s="209">
        <v>0</v>
      </c>
      <c r="AA7" s="209">
        <v>0</v>
      </c>
      <c r="AB7" s="235" t="s">
        <v>5</v>
      </c>
      <c r="AC7" s="210">
        <f t="shared" ref="AC7:AC9" si="1">SUM(S7+T7+U7+V7+X7+Y7+Z7+AA7)</f>
        <v>0</v>
      </c>
    </row>
    <row r="8" spans="1:29">
      <c r="B8" s="69">
        <f t="shared" si="0"/>
        <v>5</v>
      </c>
      <c r="C8" s="155" t="s">
        <v>1439</v>
      </c>
      <c r="D8" s="154" t="s">
        <v>121</v>
      </c>
      <c r="E8" s="154" t="s">
        <v>121</v>
      </c>
      <c r="F8" s="68" t="s">
        <v>5</v>
      </c>
      <c r="G8" s="68" t="s">
        <v>59</v>
      </c>
      <c r="H8" s="154" t="s">
        <v>126</v>
      </c>
      <c r="I8" s="154" t="s">
        <v>131</v>
      </c>
      <c r="J8" s="154">
        <v>2005</v>
      </c>
      <c r="K8" s="156">
        <v>5</v>
      </c>
      <c r="L8" s="156">
        <v>44</v>
      </c>
      <c r="M8" s="177" t="s">
        <v>1415</v>
      </c>
      <c r="N8" s="157" t="s">
        <v>138</v>
      </c>
      <c r="O8" s="155" t="s">
        <v>1439</v>
      </c>
      <c r="P8" s="158" t="s">
        <v>139</v>
      </c>
      <c r="Q8" s="161">
        <v>0.5</v>
      </c>
      <c r="R8" s="70" t="s">
        <v>5</v>
      </c>
      <c r="S8" s="209">
        <v>0</v>
      </c>
      <c r="T8" s="209">
        <v>0</v>
      </c>
      <c r="U8" s="209">
        <v>0</v>
      </c>
      <c r="V8" s="209">
        <v>0</v>
      </c>
      <c r="W8" s="235" t="s">
        <v>5</v>
      </c>
      <c r="X8" s="209">
        <v>0</v>
      </c>
      <c r="Y8" s="209">
        <v>0</v>
      </c>
      <c r="Z8" s="209">
        <v>0</v>
      </c>
      <c r="AA8" s="209">
        <v>0</v>
      </c>
      <c r="AB8" s="235" t="s">
        <v>5</v>
      </c>
      <c r="AC8" s="210">
        <f t="shared" si="1"/>
        <v>0</v>
      </c>
    </row>
    <row r="9" spans="1:29">
      <c r="B9" s="69">
        <f t="shared" si="0"/>
        <v>6</v>
      </c>
      <c r="C9" s="155" t="s">
        <v>1440</v>
      </c>
      <c r="D9" s="154" t="s">
        <v>121</v>
      </c>
      <c r="E9" s="154" t="s">
        <v>121</v>
      </c>
      <c r="F9" s="68" t="s">
        <v>5</v>
      </c>
      <c r="G9" s="68" t="s">
        <v>59</v>
      </c>
      <c r="H9" s="154" t="s">
        <v>126</v>
      </c>
      <c r="I9" s="154" t="s">
        <v>132</v>
      </c>
      <c r="J9" s="154">
        <v>2005</v>
      </c>
      <c r="K9" s="156">
        <v>5</v>
      </c>
      <c r="L9" s="156">
        <v>44</v>
      </c>
      <c r="M9" s="177" t="s">
        <v>1415</v>
      </c>
      <c r="N9" s="160" t="s">
        <v>138</v>
      </c>
      <c r="O9" s="155" t="s">
        <v>1440</v>
      </c>
      <c r="P9" s="158" t="s">
        <v>140</v>
      </c>
      <c r="Q9" s="161">
        <v>0.5</v>
      </c>
      <c r="R9" s="70" t="s">
        <v>5</v>
      </c>
      <c r="S9" s="209">
        <v>0</v>
      </c>
      <c r="T9" s="209">
        <v>0</v>
      </c>
      <c r="U9" s="209">
        <v>0</v>
      </c>
      <c r="V9" s="209">
        <v>0</v>
      </c>
      <c r="W9" s="235" t="s">
        <v>5</v>
      </c>
      <c r="X9" s="209">
        <v>0</v>
      </c>
      <c r="Y9" s="209">
        <v>0</v>
      </c>
      <c r="Z9" s="209">
        <v>0</v>
      </c>
      <c r="AA9" s="209">
        <v>0</v>
      </c>
      <c r="AB9" s="235" t="s">
        <v>5</v>
      </c>
      <c r="AC9" s="210">
        <f t="shared" si="1"/>
        <v>0</v>
      </c>
    </row>
    <row r="10" spans="1:29">
      <c r="B10" s="343" t="s">
        <v>120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5"/>
      <c r="P10" s="344"/>
      <c r="Q10" s="344"/>
      <c r="R10" s="344"/>
      <c r="S10" s="344"/>
      <c r="T10" s="344"/>
      <c r="U10" s="345"/>
      <c r="V10" s="345"/>
      <c r="W10" s="344"/>
      <c r="X10" s="344"/>
      <c r="Y10" s="344"/>
      <c r="Z10" s="345"/>
      <c r="AA10" s="345"/>
      <c r="AB10" s="344"/>
      <c r="AC10" s="346"/>
    </row>
    <row r="11" spans="1:29">
      <c r="B11" s="359" t="s">
        <v>1464</v>
      </c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1"/>
      <c r="AC11" s="229">
        <f>SUM(AC4:AC9)</f>
        <v>0</v>
      </c>
    </row>
    <row r="12" spans="1:29">
      <c r="B12" s="359" t="s">
        <v>1465</v>
      </c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1"/>
      <c r="AC12" s="229">
        <f>SUM(AC4:AC9)</f>
        <v>0</v>
      </c>
    </row>
    <row r="13" spans="1:29">
      <c r="B13" s="359" t="s">
        <v>1458</v>
      </c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1"/>
      <c r="AC13" s="229">
        <f>SUM(AC11:AC12)</f>
        <v>0</v>
      </c>
    </row>
    <row r="14" spans="1:29"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36"/>
    </row>
    <row r="15" spans="1:29">
      <c r="B15" s="337" t="s">
        <v>74</v>
      </c>
      <c r="C15" s="338"/>
      <c r="D15" s="338"/>
      <c r="E15" s="120"/>
      <c r="F15" s="120"/>
      <c r="G15" s="121"/>
      <c r="H15" s="122"/>
      <c r="I15" s="122"/>
      <c r="J15" s="122"/>
      <c r="K15" s="122"/>
      <c r="L15" s="123"/>
      <c r="M15" s="79"/>
      <c r="N15" s="80"/>
      <c r="O15" s="80"/>
      <c r="P15" s="81"/>
      <c r="Q15" s="81"/>
      <c r="R15" s="82"/>
      <c r="S15" s="83"/>
      <c r="T15" s="83"/>
      <c r="U15" s="83"/>
      <c r="V15" s="83"/>
      <c r="W15" s="83"/>
      <c r="X15" s="83"/>
      <c r="Y15" s="83"/>
      <c r="Z15" s="83"/>
      <c r="AA15" s="83"/>
      <c r="AB15" s="65"/>
    </row>
    <row r="16" spans="1:29">
      <c r="B16" s="347" t="s">
        <v>1463</v>
      </c>
      <c r="C16" s="348"/>
      <c r="D16" s="348"/>
      <c r="E16" s="348"/>
      <c r="F16" s="348"/>
      <c r="G16" s="348"/>
      <c r="H16" s="348"/>
      <c r="I16" s="127"/>
      <c r="J16" s="126"/>
      <c r="K16" s="124"/>
      <c r="L16" s="125"/>
      <c r="P16" s="77"/>
    </row>
    <row r="17" spans="2:16" ht="30" customHeight="1">
      <c r="B17" s="353" t="s">
        <v>1412</v>
      </c>
      <c r="C17" s="354"/>
      <c r="D17" s="354"/>
      <c r="E17" s="354"/>
      <c r="F17" s="354"/>
      <c r="G17" s="354"/>
      <c r="H17" s="354"/>
      <c r="I17" s="354"/>
      <c r="J17" s="354"/>
      <c r="K17" s="354"/>
      <c r="L17" s="355"/>
      <c r="P17" s="77"/>
    </row>
    <row r="18" spans="2:16" ht="28.5" customHeight="1">
      <c r="B18" s="350" t="s">
        <v>1433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  <c r="P18" s="77"/>
    </row>
    <row r="19" spans="2:16" ht="11.25" customHeight="1"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P19" s="77"/>
    </row>
    <row r="20" spans="2:16" ht="15" customHeight="1">
      <c r="B20" s="335" t="s">
        <v>73</v>
      </c>
      <c r="C20" s="336"/>
      <c r="D20" s="336"/>
      <c r="E20" s="129"/>
      <c r="F20" s="129"/>
      <c r="G20" s="129"/>
      <c r="H20" s="129"/>
      <c r="I20" s="129"/>
      <c r="J20" s="129"/>
      <c r="K20" s="129"/>
      <c r="L20" s="130"/>
      <c r="P20" s="77"/>
    </row>
    <row r="21" spans="2:16" ht="16.5" customHeight="1">
      <c r="B21" s="356" t="s">
        <v>1457</v>
      </c>
      <c r="C21" s="357"/>
      <c r="D21" s="357"/>
      <c r="E21" s="357"/>
      <c r="F21" s="357"/>
      <c r="G21" s="357"/>
      <c r="H21" s="357"/>
      <c r="I21" s="357"/>
      <c r="J21" s="357"/>
      <c r="K21" s="357"/>
      <c r="L21" s="358"/>
      <c r="P21" s="77"/>
    </row>
    <row r="22" spans="2:16">
      <c r="B22" s="131"/>
      <c r="C22" s="131"/>
      <c r="D22" s="131"/>
      <c r="E22" s="131"/>
      <c r="F22" s="131"/>
      <c r="G22" s="131"/>
      <c r="H22" s="131"/>
      <c r="I22" s="132"/>
      <c r="J22" s="88"/>
      <c r="K22" s="89"/>
      <c r="P22" s="77"/>
    </row>
    <row r="23" spans="2:16" ht="18.75" customHeight="1">
      <c r="B23" s="349" t="s">
        <v>65</v>
      </c>
      <c r="C23" s="349"/>
      <c r="D23" s="349"/>
      <c r="E23" s="349"/>
      <c r="F23" s="349"/>
      <c r="G23" s="349"/>
      <c r="H23" s="349"/>
      <c r="I23" s="349"/>
      <c r="J23" s="89"/>
      <c r="K23" s="89"/>
      <c r="P23" s="77"/>
    </row>
    <row r="24" spans="2:16">
      <c r="C24" s="91"/>
      <c r="D24" s="92"/>
      <c r="E24" s="93"/>
      <c r="F24" s="93"/>
      <c r="G24" s="94"/>
      <c r="H24" s="71"/>
      <c r="I24" s="89"/>
      <c r="J24" s="89"/>
      <c r="K24" s="89"/>
      <c r="P24" s="77"/>
    </row>
    <row r="25" spans="2:16">
      <c r="B25" s="143"/>
      <c r="C25" s="342" t="s">
        <v>66</v>
      </c>
      <c r="D25" s="342"/>
      <c r="E25" s="342"/>
      <c r="F25" s="342"/>
      <c r="G25" s="94"/>
      <c r="H25" s="95"/>
      <c r="P25" s="77"/>
    </row>
    <row r="26" spans="2:16">
      <c r="C26" s="87"/>
      <c r="D26" s="87"/>
      <c r="E26" s="87"/>
      <c r="G26" s="94"/>
      <c r="H26" s="90" t="s">
        <v>67</v>
      </c>
      <c r="P26" s="77"/>
    </row>
    <row r="27" spans="2:16">
      <c r="C27" s="97"/>
      <c r="D27" s="97"/>
      <c r="E27" s="97"/>
      <c r="F27" s="97"/>
      <c r="G27" s="175"/>
      <c r="H27" s="95"/>
      <c r="P27" s="77"/>
    </row>
    <row r="28" spans="2:16">
      <c r="C28" s="87"/>
      <c r="D28" s="87"/>
      <c r="E28" s="87"/>
      <c r="F28" s="87"/>
      <c r="G28" s="94"/>
      <c r="H28" s="95"/>
      <c r="P28" s="77"/>
    </row>
    <row r="29" spans="2:16">
      <c r="C29" s="342" t="s">
        <v>1471</v>
      </c>
      <c r="D29" s="342"/>
      <c r="E29" s="342"/>
      <c r="F29" s="342"/>
      <c r="G29" s="342"/>
      <c r="H29" s="95"/>
      <c r="P29" s="77"/>
    </row>
    <row r="30" spans="2:16">
      <c r="C30" s="87"/>
      <c r="D30" s="87"/>
      <c r="E30" s="87"/>
      <c r="F30" s="87"/>
      <c r="G30" s="94"/>
      <c r="H30" s="95"/>
      <c r="P30" s="77"/>
    </row>
    <row r="31" spans="2:16">
      <c r="C31" s="97"/>
      <c r="D31" s="97"/>
      <c r="E31" s="97"/>
      <c r="F31" s="97"/>
      <c r="G31" s="175"/>
      <c r="H31" s="95"/>
      <c r="P31" s="77"/>
    </row>
    <row r="32" spans="2:16">
      <c r="H32" s="95"/>
      <c r="P32" s="77"/>
    </row>
    <row r="33" spans="16:16">
      <c r="P33" s="77"/>
    </row>
    <row r="34" spans="16:16">
      <c r="P34" s="77"/>
    </row>
    <row r="35" spans="16:16">
      <c r="P35" s="77"/>
    </row>
    <row r="36" spans="16:16">
      <c r="P36" s="77"/>
    </row>
    <row r="37" spans="16:16">
      <c r="P37" s="77"/>
    </row>
    <row r="38" spans="16:16">
      <c r="P38" s="77"/>
    </row>
  </sheetData>
  <mergeCells count="16">
    <mergeCell ref="C29:G29"/>
    <mergeCell ref="B10:AC10"/>
    <mergeCell ref="B16:H16"/>
    <mergeCell ref="B23:I23"/>
    <mergeCell ref="B18:L18"/>
    <mergeCell ref="B17:L17"/>
    <mergeCell ref="B21:L21"/>
    <mergeCell ref="C25:F25"/>
    <mergeCell ref="B11:AB11"/>
    <mergeCell ref="B12:AB12"/>
    <mergeCell ref="B13:AB13"/>
    <mergeCell ref="A1:A4"/>
    <mergeCell ref="B2:R2"/>
    <mergeCell ref="B20:D20"/>
    <mergeCell ref="B15:D15"/>
    <mergeCell ref="B1:AC1"/>
  </mergeCells>
  <pageMargins left="0.7" right="0.7" top="0.75" bottom="0.75" header="0.3" footer="0.3"/>
  <pageSetup paperSize="9" scale="34" orientation="landscape" r:id="rId1"/>
  <headerFooter>
    <oddHeader>&amp;LCentar Broker d.o.o.&amp;CPrilgo 4 - Upit za ponudama&amp;ROznaka: PRO-005</oddHeader>
    <oddFooter>&amp;LVerzija 1.0&amp;RDatum: 21.09.2015</oddFooter>
  </headerFooter>
  <colBreaks count="1" manualBreakCount="1">
    <brk id="14" max="31" man="1"/>
  </colBreaks>
  <ignoredErrors>
    <ignoredError sqref="P4 P6:P9" numberStoredAsText="1"/>
    <ignoredError sqref="AC4:AC9 AC11:AC1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90" zoomScaleNormal="90" workbookViewId="0">
      <selection activeCell="B1" sqref="B1:C1"/>
    </sheetView>
  </sheetViews>
  <sheetFormatPr defaultColWidth="8.85546875" defaultRowHeight="12.75"/>
  <cols>
    <col min="1" max="1" width="3.140625" style="139" customWidth="1"/>
    <col min="2" max="2" width="42.140625" style="164" customWidth="1"/>
    <col min="3" max="3" width="52.140625" style="139" customWidth="1"/>
    <col min="4" max="246" width="8.85546875" style="139"/>
    <col min="247" max="247" width="3.140625" style="139" customWidth="1"/>
    <col min="248" max="248" width="36.42578125" style="139" customWidth="1"/>
    <col min="249" max="249" width="52.140625" style="139" bestFit="1" customWidth="1"/>
    <col min="250" max="502" width="8.85546875" style="139"/>
    <col min="503" max="503" width="3.140625" style="139" customWidth="1"/>
    <col min="504" max="504" width="36.42578125" style="139" customWidth="1"/>
    <col min="505" max="505" width="52.140625" style="139" bestFit="1" customWidth="1"/>
    <col min="506" max="758" width="8.85546875" style="139"/>
    <col min="759" max="759" width="3.140625" style="139" customWidth="1"/>
    <col min="760" max="760" width="36.42578125" style="139" customWidth="1"/>
    <col min="761" max="761" width="52.140625" style="139" bestFit="1" customWidth="1"/>
    <col min="762" max="1014" width="8.85546875" style="139"/>
    <col min="1015" max="1015" width="3.140625" style="139" customWidth="1"/>
    <col min="1016" max="1016" width="36.42578125" style="139" customWidth="1"/>
    <col min="1017" max="1017" width="52.140625" style="139" bestFit="1" customWidth="1"/>
    <col min="1018" max="1270" width="8.85546875" style="139"/>
    <col min="1271" max="1271" width="3.140625" style="139" customWidth="1"/>
    <col min="1272" max="1272" width="36.42578125" style="139" customWidth="1"/>
    <col min="1273" max="1273" width="52.140625" style="139" bestFit="1" customWidth="1"/>
    <col min="1274" max="1526" width="8.85546875" style="139"/>
    <col min="1527" max="1527" width="3.140625" style="139" customWidth="1"/>
    <col min="1528" max="1528" width="36.42578125" style="139" customWidth="1"/>
    <col min="1529" max="1529" width="52.140625" style="139" bestFit="1" customWidth="1"/>
    <col min="1530" max="1782" width="8.85546875" style="139"/>
    <col min="1783" max="1783" width="3.140625" style="139" customWidth="1"/>
    <col min="1784" max="1784" width="36.42578125" style="139" customWidth="1"/>
    <col min="1785" max="1785" width="52.140625" style="139" bestFit="1" customWidth="1"/>
    <col min="1786" max="2038" width="8.85546875" style="139"/>
    <col min="2039" max="2039" width="3.140625" style="139" customWidth="1"/>
    <col min="2040" max="2040" width="36.42578125" style="139" customWidth="1"/>
    <col min="2041" max="2041" width="52.140625" style="139" bestFit="1" customWidth="1"/>
    <col min="2042" max="2294" width="8.85546875" style="139"/>
    <col min="2295" max="2295" width="3.140625" style="139" customWidth="1"/>
    <col min="2296" max="2296" width="36.42578125" style="139" customWidth="1"/>
    <col min="2297" max="2297" width="52.140625" style="139" bestFit="1" customWidth="1"/>
    <col min="2298" max="2550" width="8.85546875" style="139"/>
    <col min="2551" max="2551" width="3.140625" style="139" customWidth="1"/>
    <col min="2552" max="2552" width="36.42578125" style="139" customWidth="1"/>
    <col min="2553" max="2553" width="52.140625" style="139" bestFit="1" customWidth="1"/>
    <col min="2554" max="2806" width="8.85546875" style="139"/>
    <col min="2807" max="2807" width="3.140625" style="139" customWidth="1"/>
    <col min="2808" max="2808" width="36.42578125" style="139" customWidth="1"/>
    <col min="2809" max="2809" width="52.140625" style="139" bestFit="1" customWidth="1"/>
    <col min="2810" max="3062" width="8.85546875" style="139"/>
    <col min="3063" max="3063" width="3.140625" style="139" customWidth="1"/>
    <col min="3064" max="3064" width="36.42578125" style="139" customWidth="1"/>
    <col min="3065" max="3065" width="52.140625" style="139" bestFit="1" customWidth="1"/>
    <col min="3066" max="3318" width="8.85546875" style="139"/>
    <col min="3319" max="3319" width="3.140625" style="139" customWidth="1"/>
    <col min="3320" max="3320" width="36.42578125" style="139" customWidth="1"/>
    <col min="3321" max="3321" width="52.140625" style="139" bestFit="1" customWidth="1"/>
    <col min="3322" max="3574" width="8.85546875" style="139"/>
    <col min="3575" max="3575" width="3.140625" style="139" customWidth="1"/>
    <col min="3576" max="3576" width="36.42578125" style="139" customWidth="1"/>
    <col min="3577" max="3577" width="52.140625" style="139" bestFit="1" customWidth="1"/>
    <col min="3578" max="3830" width="8.85546875" style="139"/>
    <col min="3831" max="3831" width="3.140625" style="139" customWidth="1"/>
    <col min="3832" max="3832" width="36.42578125" style="139" customWidth="1"/>
    <col min="3833" max="3833" width="52.140625" style="139" bestFit="1" customWidth="1"/>
    <col min="3834" max="4086" width="8.85546875" style="139"/>
    <col min="4087" max="4087" width="3.140625" style="139" customWidth="1"/>
    <col min="4088" max="4088" width="36.42578125" style="139" customWidth="1"/>
    <col min="4089" max="4089" width="52.140625" style="139" bestFit="1" customWidth="1"/>
    <col min="4090" max="4342" width="8.85546875" style="139"/>
    <col min="4343" max="4343" width="3.140625" style="139" customWidth="1"/>
    <col min="4344" max="4344" width="36.42578125" style="139" customWidth="1"/>
    <col min="4345" max="4345" width="52.140625" style="139" bestFit="1" customWidth="1"/>
    <col min="4346" max="4598" width="8.85546875" style="139"/>
    <col min="4599" max="4599" width="3.140625" style="139" customWidth="1"/>
    <col min="4600" max="4600" width="36.42578125" style="139" customWidth="1"/>
    <col min="4601" max="4601" width="52.140625" style="139" bestFit="1" customWidth="1"/>
    <col min="4602" max="4854" width="8.85546875" style="139"/>
    <col min="4855" max="4855" width="3.140625" style="139" customWidth="1"/>
    <col min="4856" max="4856" width="36.42578125" style="139" customWidth="1"/>
    <col min="4857" max="4857" width="52.140625" style="139" bestFit="1" customWidth="1"/>
    <col min="4858" max="5110" width="8.85546875" style="139"/>
    <col min="5111" max="5111" width="3.140625" style="139" customWidth="1"/>
    <col min="5112" max="5112" width="36.42578125" style="139" customWidth="1"/>
    <col min="5113" max="5113" width="52.140625" style="139" bestFit="1" customWidth="1"/>
    <col min="5114" max="5366" width="8.85546875" style="139"/>
    <col min="5367" max="5367" width="3.140625" style="139" customWidth="1"/>
    <col min="5368" max="5368" width="36.42578125" style="139" customWidth="1"/>
    <col min="5369" max="5369" width="52.140625" style="139" bestFit="1" customWidth="1"/>
    <col min="5370" max="5622" width="8.85546875" style="139"/>
    <col min="5623" max="5623" width="3.140625" style="139" customWidth="1"/>
    <col min="5624" max="5624" width="36.42578125" style="139" customWidth="1"/>
    <col min="5625" max="5625" width="52.140625" style="139" bestFit="1" customWidth="1"/>
    <col min="5626" max="5878" width="8.85546875" style="139"/>
    <col min="5879" max="5879" width="3.140625" style="139" customWidth="1"/>
    <col min="5880" max="5880" width="36.42578125" style="139" customWidth="1"/>
    <col min="5881" max="5881" width="52.140625" style="139" bestFit="1" customWidth="1"/>
    <col min="5882" max="6134" width="8.85546875" style="139"/>
    <col min="6135" max="6135" width="3.140625" style="139" customWidth="1"/>
    <col min="6136" max="6136" width="36.42578125" style="139" customWidth="1"/>
    <col min="6137" max="6137" width="52.140625" style="139" bestFit="1" customWidth="1"/>
    <col min="6138" max="6390" width="8.85546875" style="139"/>
    <col min="6391" max="6391" width="3.140625" style="139" customWidth="1"/>
    <col min="6392" max="6392" width="36.42578125" style="139" customWidth="1"/>
    <col min="6393" max="6393" width="52.140625" style="139" bestFit="1" customWidth="1"/>
    <col min="6394" max="6646" width="8.85546875" style="139"/>
    <col min="6647" max="6647" width="3.140625" style="139" customWidth="1"/>
    <col min="6648" max="6648" width="36.42578125" style="139" customWidth="1"/>
    <col min="6649" max="6649" width="52.140625" style="139" bestFit="1" customWidth="1"/>
    <col min="6650" max="6902" width="8.85546875" style="139"/>
    <col min="6903" max="6903" width="3.140625" style="139" customWidth="1"/>
    <col min="6904" max="6904" width="36.42578125" style="139" customWidth="1"/>
    <col min="6905" max="6905" width="52.140625" style="139" bestFit="1" customWidth="1"/>
    <col min="6906" max="7158" width="8.85546875" style="139"/>
    <col min="7159" max="7159" width="3.140625" style="139" customWidth="1"/>
    <col min="7160" max="7160" width="36.42578125" style="139" customWidth="1"/>
    <col min="7161" max="7161" width="52.140625" style="139" bestFit="1" customWidth="1"/>
    <col min="7162" max="7414" width="8.85546875" style="139"/>
    <col min="7415" max="7415" width="3.140625" style="139" customWidth="1"/>
    <col min="7416" max="7416" width="36.42578125" style="139" customWidth="1"/>
    <col min="7417" max="7417" width="52.140625" style="139" bestFit="1" customWidth="1"/>
    <col min="7418" max="7670" width="8.85546875" style="139"/>
    <col min="7671" max="7671" width="3.140625" style="139" customWidth="1"/>
    <col min="7672" max="7672" width="36.42578125" style="139" customWidth="1"/>
    <col min="7673" max="7673" width="52.140625" style="139" bestFit="1" customWidth="1"/>
    <col min="7674" max="7926" width="8.85546875" style="139"/>
    <col min="7927" max="7927" width="3.140625" style="139" customWidth="1"/>
    <col min="7928" max="7928" width="36.42578125" style="139" customWidth="1"/>
    <col min="7929" max="7929" width="52.140625" style="139" bestFit="1" customWidth="1"/>
    <col min="7930" max="8182" width="8.85546875" style="139"/>
    <col min="8183" max="8183" width="3.140625" style="139" customWidth="1"/>
    <col min="8184" max="8184" width="36.42578125" style="139" customWidth="1"/>
    <col min="8185" max="8185" width="52.140625" style="139" bestFit="1" customWidth="1"/>
    <col min="8186" max="8438" width="8.85546875" style="139"/>
    <col min="8439" max="8439" width="3.140625" style="139" customWidth="1"/>
    <col min="8440" max="8440" width="36.42578125" style="139" customWidth="1"/>
    <col min="8441" max="8441" width="52.140625" style="139" bestFit="1" customWidth="1"/>
    <col min="8442" max="8694" width="8.85546875" style="139"/>
    <col min="8695" max="8695" width="3.140625" style="139" customWidth="1"/>
    <col min="8696" max="8696" width="36.42578125" style="139" customWidth="1"/>
    <col min="8697" max="8697" width="52.140625" style="139" bestFit="1" customWidth="1"/>
    <col min="8698" max="8950" width="8.85546875" style="139"/>
    <col min="8951" max="8951" width="3.140625" style="139" customWidth="1"/>
    <col min="8952" max="8952" width="36.42578125" style="139" customWidth="1"/>
    <col min="8953" max="8953" width="52.140625" style="139" bestFit="1" customWidth="1"/>
    <col min="8954" max="9206" width="8.85546875" style="139"/>
    <col min="9207" max="9207" width="3.140625" style="139" customWidth="1"/>
    <col min="9208" max="9208" width="36.42578125" style="139" customWidth="1"/>
    <col min="9209" max="9209" width="52.140625" style="139" bestFit="1" customWidth="1"/>
    <col min="9210" max="9462" width="8.85546875" style="139"/>
    <col min="9463" max="9463" width="3.140625" style="139" customWidth="1"/>
    <col min="9464" max="9464" width="36.42578125" style="139" customWidth="1"/>
    <col min="9465" max="9465" width="52.140625" style="139" bestFit="1" customWidth="1"/>
    <col min="9466" max="9718" width="8.85546875" style="139"/>
    <col min="9719" max="9719" width="3.140625" style="139" customWidth="1"/>
    <col min="9720" max="9720" width="36.42578125" style="139" customWidth="1"/>
    <col min="9721" max="9721" width="52.140625" style="139" bestFit="1" customWidth="1"/>
    <col min="9722" max="9974" width="8.85546875" style="139"/>
    <col min="9975" max="9975" width="3.140625" style="139" customWidth="1"/>
    <col min="9976" max="9976" width="36.42578125" style="139" customWidth="1"/>
    <col min="9977" max="9977" width="52.140625" style="139" bestFit="1" customWidth="1"/>
    <col min="9978" max="10230" width="8.85546875" style="139"/>
    <col min="10231" max="10231" width="3.140625" style="139" customWidth="1"/>
    <col min="10232" max="10232" width="36.42578125" style="139" customWidth="1"/>
    <col min="10233" max="10233" width="52.140625" style="139" bestFit="1" customWidth="1"/>
    <col min="10234" max="10486" width="8.85546875" style="139"/>
    <col min="10487" max="10487" width="3.140625" style="139" customWidth="1"/>
    <col min="10488" max="10488" width="36.42578125" style="139" customWidth="1"/>
    <col min="10489" max="10489" width="52.140625" style="139" bestFit="1" customWidth="1"/>
    <col min="10490" max="10742" width="8.85546875" style="139"/>
    <col min="10743" max="10743" width="3.140625" style="139" customWidth="1"/>
    <col min="10744" max="10744" width="36.42578125" style="139" customWidth="1"/>
    <col min="10745" max="10745" width="52.140625" style="139" bestFit="1" customWidth="1"/>
    <col min="10746" max="10998" width="8.85546875" style="139"/>
    <col min="10999" max="10999" width="3.140625" style="139" customWidth="1"/>
    <col min="11000" max="11000" width="36.42578125" style="139" customWidth="1"/>
    <col min="11001" max="11001" width="52.140625" style="139" bestFit="1" customWidth="1"/>
    <col min="11002" max="11254" width="8.85546875" style="139"/>
    <col min="11255" max="11255" width="3.140625" style="139" customWidth="1"/>
    <col min="11256" max="11256" width="36.42578125" style="139" customWidth="1"/>
    <col min="11257" max="11257" width="52.140625" style="139" bestFit="1" customWidth="1"/>
    <col min="11258" max="11510" width="8.85546875" style="139"/>
    <col min="11511" max="11511" width="3.140625" style="139" customWidth="1"/>
    <col min="11512" max="11512" width="36.42578125" style="139" customWidth="1"/>
    <col min="11513" max="11513" width="52.140625" style="139" bestFit="1" customWidth="1"/>
    <col min="11514" max="11766" width="8.85546875" style="139"/>
    <col min="11767" max="11767" width="3.140625" style="139" customWidth="1"/>
    <col min="11768" max="11768" width="36.42578125" style="139" customWidth="1"/>
    <col min="11769" max="11769" width="52.140625" style="139" bestFit="1" customWidth="1"/>
    <col min="11770" max="12022" width="8.85546875" style="139"/>
    <col min="12023" max="12023" width="3.140625" style="139" customWidth="1"/>
    <col min="12024" max="12024" width="36.42578125" style="139" customWidth="1"/>
    <col min="12025" max="12025" width="52.140625" style="139" bestFit="1" customWidth="1"/>
    <col min="12026" max="12278" width="8.85546875" style="139"/>
    <col min="12279" max="12279" width="3.140625" style="139" customWidth="1"/>
    <col min="12280" max="12280" width="36.42578125" style="139" customWidth="1"/>
    <col min="12281" max="12281" width="52.140625" style="139" bestFit="1" customWidth="1"/>
    <col min="12282" max="12534" width="8.85546875" style="139"/>
    <col min="12535" max="12535" width="3.140625" style="139" customWidth="1"/>
    <col min="12536" max="12536" width="36.42578125" style="139" customWidth="1"/>
    <col min="12537" max="12537" width="52.140625" style="139" bestFit="1" customWidth="1"/>
    <col min="12538" max="12790" width="8.85546875" style="139"/>
    <col min="12791" max="12791" width="3.140625" style="139" customWidth="1"/>
    <col min="12792" max="12792" width="36.42578125" style="139" customWidth="1"/>
    <col min="12793" max="12793" width="52.140625" style="139" bestFit="1" customWidth="1"/>
    <col min="12794" max="13046" width="8.85546875" style="139"/>
    <col min="13047" max="13047" width="3.140625" style="139" customWidth="1"/>
    <col min="13048" max="13048" width="36.42578125" style="139" customWidth="1"/>
    <col min="13049" max="13049" width="52.140625" style="139" bestFit="1" customWidth="1"/>
    <col min="13050" max="13302" width="8.85546875" style="139"/>
    <col min="13303" max="13303" width="3.140625" style="139" customWidth="1"/>
    <col min="13304" max="13304" width="36.42578125" style="139" customWidth="1"/>
    <col min="13305" max="13305" width="52.140625" style="139" bestFit="1" customWidth="1"/>
    <col min="13306" max="13558" width="8.85546875" style="139"/>
    <col min="13559" max="13559" width="3.140625" style="139" customWidth="1"/>
    <col min="13560" max="13560" width="36.42578125" style="139" customWidth="1"/>
    <col min="13561" max="13561" width="52.140625" style="139" bestFit="1" customWidth="1"/>
    <col min="13562" max="13814" width="8.85546875" style="139"/>
    <col min="13815" max="13815" width="3.140625" style="139" customWidth="1"/>
    <col min="13816" max="13816" width="36.42578125" style="139" customWidth="1"/>
    <col min="13817" max="13817" width="52.140625" style="139" bestFit="1" customWidth="1"/>
    <col min="13818" max="14070" width="8.85546875" style="139"/>
    <col min="14071" max="14071" width="3.140625" style="139" customWidth="1"/>
    <col min="14072" max="14072" width="36.42578125" style="139" customWidth="1"/>
    <col min="14073" max="14073" width="52.140625" style="139" bestFit="1" customWidth="1"/>
    <col min="14074" max="14326" width="8.85546875" style="139"/>
    <col min="14327" max="14327" width="3.140625" style="139" customWidth="1"/>
    <col min="14328" max="14328" width="36.42578125" style="139" customWidth="1"/>
    <col min="14329" max="14329" width="52.140625" style="139" bestFit="1" customWidth="1"/>
    <col min="14330" max="14582" width="8.85546875" style="139"/>
    <col min="14583" max="14583" width="3.140625" style="139" customWidth="1"/>
    <col min="14584" max="14584" width="36.42578125" style="139" customWidth="1"/>
    <col min="14585" max="14585" width="52.140625" style="139" bestFit="1" customWidth="1"/>
    <col min="14586" max="14838" width="8.85546875" style="139"/>
    <col min="14839" max="14839" width="3.140625" style="139" customWidth="1"/>
    <col min="14840" max="14840" width="36.42578125" style="139" customWidth="1"/>
    <col min="14841" max="14841" width="52.140625" style="139" bestFit="1" customWidth="1"/>
    <col min="14842" max="15094" width="8.85546875" style="139"/>
    <col min="15095" max="15095" width="3.140625" style="139" customWidth="1"/>
    <col min="15096" max="15096" width="36.42578125" style="139" customWidth="1"/>
    <col min="15097" max="15097" width="52.140625" style="139" bestFit="1" customWidth="1"/>
    <col min="15098" max="15350" width="8.85546875" style="139"/>
    <col min="15351" max="15351" width="3.140625" style="139" customWidth="1"/>
    <col min="15352" max="15352" width="36.42578125" style="139" customWidth="1"/>
    <col min="15353" max="15353" width="52.140625" style="139" bestFit="1" customWidth="1"/>
    <col min="15354" max="15606" width="8.85546875" style="139"/>
    <col min="15607" max="15607" width="3.140625" style="139" customWidth="1"/>
    <col min="15608" max="15608" width="36.42578125" style="139" customWidth="1"/>
    <col min="15609" max="15609" width="52.140625" style="139" bestFit="1" customWidth="1"/>
    <col min="15610" max="15862" width="8.85546875" style="139"/>
    <col min="15863" max="15863" width="3.140625" style="139" customWidth="1"/>
    <col min="15864" max="15864" width="36.42578125" style="139" customWidth="1"/>
    <col min="15865" max="15865" width="52.140625" style="139" bestFit="1" customWidth="1"/>
    <col min="15866" max="16118" width="8.85546875" style="139"/>
    <col min="16119" max="16119" width="3.140625" style="139" customWidth="1"/>
    <col min="16120" max="16120" width="36.42578125" style="139" customWidth="1"/>
    <col min="16121" max="16121" width="52.140625" style="139" bestFit="1" customWidth="1"/>
    <col min="16122" max="16384" width="8.85546875" style="139"/>
  </cols>
  <sheetData>
    <row r="1" spans="1:3">
      <c r="A1" s="364"/>
      <c r="B1" s="362" t="s">
        <v>88</v>
      </c>
      <c r="C1" s="362"/>
    </row>
    <row r="2" spans="1:3">
      <c r="A2" s="364"/>
      <c r="B2" s="363"/>
      <c r="C2" s="363"/>
    </row>
    <row r="3" spans="1:3" ht="19.5" customHeight="1">
      <c r="A3" s="364"/>
      <c r="B3" s="218" t="s">
        <v>141</v>
      </c>
      <c r="C3" s="134" t="s">
        <v>121</v>
      </c>
    </row>
    <row r="4" spans="1:3" ht="20.25" customHeight="1">
      <c r="A4" s="364"/>
      <c r="B4" s="218" t="s">
        <v>142</v>
      </c>
      <c r="C4" s="134" t="s">
        <v>143</v>
      </c>
    </row>
    <row r="5" spans="1:3" ht="22.5" customHeight="1">
      <c r="A5" s="364"/>
      <c r="B5" s="218" t="s">
        <v>23</v>
      </c>
      <c r="C5" s="134" t="s">
        <v>144</v>
      </c>
    </row>
    <row r="6" spans="1:3" ht="21" customHeight="1">
      <c r="A6" s="364"/>
      <c r="B6" s="218" t="s">
        <v>24</v>
      </c>
      <c r="C6" s="134">
        <v>10839679016</v>
      </c>
    </row>
    <row r="7" spans="1:3" ht="19.5" customHeight="1">
      <c r="A7" s="364"/>
      <c r="B7" s="218" t="s">
        <v>25</v>
      </c>
      <c r="C7" s="134" t="s">
        <v>145</v>
      </c>
    </row>
    <row r="8" spans="1:3" ht="38.25">
      <c r="A8" s="364"/>
      <c r="B8" s="219" t="s">
        <v>146</v>
      </c>
      <c r="C8" s="178">
        <v>604</v>
      </c>
    </row>
    <row r="9" spans="1:3" ht="20.25" customHeight="1">
      <c r="A9" s="364"/>
      <c r="B9" s="219" t="s">
        <v>147</v>
      </c>
      <c r="C9" s="134">
        <v>5355</v>
      </c>
    </row>
    <row r="10" spans="1:3" ht="20.25" customHeight="1">
      <c r="A10" s="364"/>
      <c r="B10" s="218" t="s">
        <v>148</v>
      </c>
      <c r="C10" s="163">
        <v>141782095</v>
      </c>
    </row>
    <row r="11" spans="1:3" ht="19.5" customHeight="1">
      <c r="A11" s="364"/>
      <c r="B11" s="219" t="s">
        <v>149</v>
      </c>
      <c r="C11" s="163">
        <v>60759154</v>
      </c>
    </row>
    <row r="12" spans="1:3" ht="18.75" customHeight="1">
      <c r="A12" s="364"/>
      <c r="B12" s="219" t="s">
        <v>150</v>
      </c>
      <c r="C12" s="163">
        <v>113488237</v>
      </c>
    </row>
    <row r="13" spans="1:3">
      <c r="A13" s="364"/>
      <c r="B13" s="365" t="s">
        <v>62</v>
      </c>
      <c r="C13" s="365"/>
    </row>
    <row r="15" spans="1:3" ht="19.5" customHeight="1">
      <c r="B15" s="220" t="s">
        <v>1423</v>
      </c>
      <c r="C15" s="220" t="s">
        <v>1416</v>
      </c>
    </row>
    <row r="16" spans="1:3" ht="15">
      <c r="B16" s="182" t="s">
        <v>1424</v>
      </c>
      <c r="C16" s="182">
        <v>414</v>
      </c>
    </row>
    <row r="17" spans="2:3" ht="15">
      <c r="B17" s="182" t="s">
        <v>1417</v>
      </c>
      <c r="C17" s="179">
        <v>5</v>
      </c>
    </row>
    <row r="18" spans="2:3" ht="15">
      <c r="B18" s="182" t="s">
        <v>1422</v>
      </c>
      <c r="C18" s="179">
        <v>1</v>
      </c>
    </row>
    <row r="19" spans="2:3" s="180" customFormat="1" ht="15">
      <c r="B19" s="182" t="s">
        <v>1419</v>
      </c>
      <c r="C19" s="179">
        <v>138</v>
      </c>
    </row>
    <row r="20" spans="2:3" s="180" customFormat="1" ht="15">
      <c r="B20" s="182" t="s">
        <v>1421</v>
      </c>
      <c r="C20" s="179">
        <v>2</v>
      </c>
    </row>
    <row r="21" spans="2:3" s="180" customFormat="1" ht="15">
      <c r="B21" s="182" t="s">
        <v>1418</v>
      </c>
      <c r="C21" s="179">
        <v>41</v>
      </c>
    </row>
    <row r="22" spans="2:3" ht="15">
      <c r="B22" s="182" t="s">
        <v>1420</v>
      </c>
      <c r="C22" s="179">
        <v>3</v>
      </c>
    </row>
    <row r="23" spans="2:3" ht="15">
      <c r="B23" s="183" t="s">
        <v>1434</v>
      </c>
      <c r="C23" s="183">
        <f>SUM(C16:C22)</f>
        <v>604</v>
      </c>
    </row>
  </sheetData>
  <mergeCells count="4">
    <mergeCell ref="B1:C1"/>
    <mergeCell ref="B2:C2"/>
    <mergeCell ref="A1:A13"/>
    <mergeCell ref="B13:C13"/>
  </mergeCells>
  <pageMargins left="0.7" right="0.7" top="0.75" bottom="0.75" header="0.3" footer="0.3"/>
  <pageSetup paperSize="9" scale="82" orientation="portrait" r:id="rId1"/>
  <headerFooter>
    <oddHeader>&amp;LCentar Broker d.o.o.&amp;CPrilog 4 - Upit za ponudama&amp;ROznaka: PRO-005</oddHeader>
    <oddFooter>&amp;LVerzija 1.0&amp;RDatum: 21.09.2015.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="90" zoomScaleNormal="90" workbookViewId="0">
      <selection activeCell="B1" sqref="B1:O1"/>
    </sheetView>
  </sheetViews>
  <sheetFormatPr defaultColWidth="8.85546875" defaultRowHeight="12.75"/>
  <cols>
    <col min="1" max="1" width="3.28515625" style="144" customWidth="1"/>
    <col min="2" max="2" width="4.42578125" style="144" bestFit="1" customWidth="1"/>
    <col min="3" max="15" width="20.5703125" style="144" customWidth="1"/>
    <col min="16" max="255" width="8.85546875" style="144"/>
    <col min="256" max="256" width="3.28515625" style="144" customWidth="1"/>
    <col min="257" max="257" width="4.42578125" style="144" bestFit="1" customWidth="1"/>
    <col min="258" max="258" width="20.85546875" style="144" customWidth="1"/>
    <col min="259" max="259" width="25.7109375" style="144" customWidth="1"/>
    <col min="260" max="260" width="14.28515625" style="144" bestFit="1" customWidth="1"/>
    <col min="261" max="261" width="12.140625" style="144" bestFit="1" customWidth="1"/>
    <col min="262" max="262" width="12.85546875" style="144" bestFit="1" customWidth="1"/>
    <col min="263" max="263" width="14.42578125" style="144" bestFit="1" customWidth="1"/>
    <col min="264" max="264" width="12.28515625" style="144" bestFit="1" customWidth="1"/>
    <col min="265" max="265" width="8.28515625" style="144" bestFit="1" customWidth="1"/>
    <col min="266" max="266" width="6.7109375" style="144" bestFit="1" customWidth="1"/>
    <col min="267" max="267" width="16.85546875" style="144" bestFit="1" customWidth="1"/>
    <col min="268" max="268" width="12" style="144" bestFit="1" customWidth="1"/>
    <col min="269" max="270" width="10.85546875" style="144" bestFit="1" customWidth="1"/>
    <col min="271" max="271" width="6.7109375" style="144" bestFit="1" customWidth="1"/>
    <col min="272" max="511" width="8.85546875" style="144"/>
    <col min="512" max="512" width="3.28515625" style="144" customWidth="1"/>
    <col min="513" max="513" width="4.42578125" style="144" bestFit="1" customWidth="1"/>
    <col min="514" max="514" width="20.85546875" style="144" customWidth="1"/>
    <col min="515" max="515" width="25.7109375" style="144" customWidth="1"/>
    <col min="516" max="516" width="14.28515625" style="144" bestFit="1" customWidth="1"/>
    <col min="517" max="517" width="12.140625" style="144" bestFit="1" customWidth="1"/>
    <col min="518" max="518" width="12.85546875" style="144" bestFit="1" customWidth="1"/>
    <col min="519" max="519" width="14.42578125" style="144" bestFit="1" customWidth="1"/>
    <col min="520" max="520" width="12.28515625" style="144" bestFit="1" customWidth="1"/>
    <col min="521" max="521" width="8.28515625" style="144" bestFit="1" customWidth="1"/>
    <col min="522" max="522" width="6.7109375" style="144" bestFit="1" customWidth="1"/>
    <col min="523" max="523" width="16.85546875" style="144" bestFit="1" customWidth="1"/>
    <col min="524" max="524" width="12" style="144" bestFit="1" customWidth="1"/>
    <col min="525" max="526" width="10.85546875" style="144" bestFit="1" customWidth="1"/>
    <col min="527" max="527" width="6.7109375" style="144" bestFit="1" customWidth="1"/>
    <col min="528" max="767" width="8.85546875" style="144"/>
    <col min="768" max="768" width="3.28515625" style="144" customWidth="1"/>
    <col min="769" max="769" width="4.42578125" style="144" bestFit="1" customWidth="1"/>
    <col min="770" max="770" width="20.85546875" style="144" customWidth="1"/>
    <col min="771" max="771" width="25.7109375" style="144" customWidth="1"/>
    <col min="772" max="772" width="14.28515625" style="144" bestFit="1" customWidth="1"/>
    <col min="773" max="773" width="12.140625" style="144" bestFit="1" customWidth="1"/>
    <col min="774" max="774" width="12.85546875" style="144" bestFit="1" customWidth="1"/>
    <col min="775" max="775" width="14.42578125" style="144" bestFit="1" customWidth="1"/>
    <col min="776" max="776" width="12.28515625" style="144" bestFit="1" customWidth="1"/>
    <col min="777" max="777" width="8.28515625" style="144" bestFit="1" customWidth="1"/>
    <col min="778" max="778" width="6.7109375" style="144" bestFit="1" customWidth="1"/>
    <col min="779" max="779" width="16.85546875" style="144" bestFit="1" customWidth="1"/>
    <col min="780" max="780" width="12" style="144" bestFit="1" customWidth="1"/>
    <col min="781" max="782" width="10.85546875" style="144" bestFit="1" customWidth="1"/>
    <col min="783" max="783" width="6.7109375" style="144" bestFit="1" customWidth="1"/>
    <col min="784" max="1023" width="8.85546875" style="144"/>
    <col min="1024" max="1024" width="3.28515625" style="144" customWidth="1"/>
    <col min="1025" max="1025" width="4.42578125" style="144" bestFit="1" customWidth="1"/>
    <col min="1026" max="1026" width="20.85546875" style="144" customWidth="1"/>
    <col min="1027" max="1027" width="25.7109375" style="144" customWidth="1"/>
    <col min="1028" max="1028" width="14.28515625" style="144" bestFit="1" customWidth="1"/>
    <col min="1029" max="1029" width="12.140625" style="144" bestFit="1" customWidth="1"/>
    <col min="1030" max="1030" width="12.85546875" style="144" bestFit="1" customWidth="1"/>
    <col min="1031" max="1031" width="14.42578125" style="144" bestFit="1" customWidth="1"/>
    <col min="1032" max="1032" width="12.28515625" style="144" bestFit="1" customWidth="1"/>
    <col min="1033" max="1033" width="8.28515625" style="144" bestFit="1" customWidth="1"/>
    <col min="1034" max="1034" width="6.7109375" style="144" bestFit="1" customWidth="1"/>
    <col min="1035" max="1035" width="16.85546875" style="144" bestFit="1" customWidth="1"/>
    <col min="1036" max="1036" width="12" style="144" bestFit="1" customWidth="1"/>
    <col min="1037" max="1038" width="10.85546875" style="144" bestFit="1" customWidth="1"/>
    <col min="1039" max="1039" width="6.7109375" style="144" bestFit="1" customWidth="1"/>
    <col min="1040" max="1279" width="8.85546875" style="144"/>
    <col min="1280" max="1280" width="3.28515625" style="144" customWidth="1"/>
    <col min="1281" max="1281" width="4.42578125" style="144" bestFit="1" customWidth="1"/>
    <col min="1282" max="1282" width="20.85546875" style="144" customWidth="1"/>
    <col min="1283" max="1283" width="25.7109375" style="144" customWidth="1"/>
    <col min="1284" max="1284" width="14.28515625" style="144" bestFit="1" customWidth="1"/>
    <col min="1285" max="1285" width="12.140625" style="144" bestFit="1" customWidth="1"/>
    <col min="1286" max="1286" width="12.85546875" style="144" bestFit="1" customWidth="1"/>
    <col min="1287" max="1287" width="14.42578125" style="144" bestFit="1" customWidth="1"/>
    <col min="1288" max="1288" width="12.28515625" style="144" bestFit="1" customWidth="1"/>
    <col min="1289" max="1289" width="8.28515625" style="144" bestFit="1" customWidth="1"/>
    <col min="1290" max="1290" width="6.7109375" style="144" bestFit="1" customWidth="1"/>
    <col min="1291" max="1291" width="16.85546875" style="144" bestFit="1" customWidth="1"/>
    <col min="1292" max="1292" width="12" style="144" bestFit="1" customWidth="1"/>
    <col min="1293" max="1294" width="10.85546875" style="144" bestFit="1" customWidth="1"/>
    <col min="1295" max="1295" width="6.7109375" style="144" bestFit="1" customWidth="1"/>
    <col min="1296" max="1535" width="8.85546875" style="144"/>
    <col min="1536" max="1536" width="3.28515625" style="144" customWidth="1"/>
    <col min="1537" max="1537" width="4.42578125" style="144" bestFit="1" customWidth="1"/>
    <col min="1538" max="1538" width="20.85546875" style="144" customWidth="1"/>
    <col min="1539" max="1539" width="25.7109375" style="144" customWidth="1"/>
    <col min="1540" max="1540" width="14.28515625" style="144" bestFit="1" customWidth="1"/>
    <col min="1541" max="1541" width="12.140625" style="144" bestFit="1" customWidth="1"/>
    <col min="1542" max="1542" width="12.85546875" style="144" bestFit="1" customWidth="1"/>
    <col min="1543" max="1543" width="14.42578125" style="144" bestFit="1" customWidth="1"/>
    <col min="1544" max="1544" width="12.28515625" style="144" bestFit="1" customWidth="1"/>
    <col min="1545" max="1545" width="8.28515625" style="144" bestFit="1" customWidth="1"/>
    <col min="1546" max="1546" width="6.7109375" style="144" bestFit="1" customWidth="1"/>
    <col min="1547" max="1547" width="16.85546875" style="144" bestFit="1" customWidth="1"/>
    <col min="1548" max="1548" width="12" style="144" bestFit="1" customWidth="1"/>
    <col min="1549" max="1550" width="10.85546875" style="144" bestFit="1" customWidth="1"/>
    <col min="1551" max="1551" width="6.7109375" style="144" bestFit="1" customWidth="1"/>
    <col min="1552" max="1791" width="8.85546875" style="144"/>
    <col min="1792" max="1792" width="3.28515625" style="144" customWidth="1"/>
    <col min="1793" max="1793" width="4.42578125" style="144" bestFit="1" customWidth="1"/>
    <col min="1794" max="1794" width="20.85546875" style="144" customWidth="1"/>
    <col min="1795" max="1795" width="25.7109375" style="144" customWidth="1"/>
    <col min="1796" max="1796" width="14.28515625" style="144" bestFit="1" customWidth="1"/>
    <col min="1797" max="1797" width="12.140625" style="144" bestFit="1" customWidth="1"/>
    <col min="1798" max="1798" width="12.85546875" style="144" bestFit="1" customWidth="1"/>
    <col min="1799" max="1799" width="14.42578125" style="144" bestFit="1" customWidth="1"/>
    <col min="1800" max="1800" width="12.28515625" style="144" bestFit="1" customWidth="1"/>
    <col min="1801" max="1801" width="8.28515625" style="144" bestFit="1" customWidth="1"/>
    <col min="1802" max="1802" width="6.7109375" style="144" bestFit="1" customWidth="1"/>
    <col min="1803" max="1803" width="16.85546875" style="144" bestFit="1" customWidth="1"/>
    <col min="1804" max="1804" width="12" style="144" bestFit="1" customWidth="1"/>
    <col min="1805" max="1806" width="10.85546875" style="144" bestFit="1" customWidth="1"/>
    <col min="1807" max="1807" width="6.7109375" style="144" bestFit="1" customWidth="1"/>
    <col min="1808" max="2047" width="8.85546875" style="144"/>
    <col min="2048" max="2048" width="3.28515625" style="144" customWidth="1"/>
    <col min="2049" max="2049" width="4.42578125" style="144" bestFit="1" customWidth="1"/>
    <col min="2050" max="2050" width="20.85546875" style="144" customWidth="1"/>
    <col min="2051" max="2051" width="25.7109375" style="144" customWidth="1"/>
    <col min="2052" max="2052" width="14.28515625" style="144" bestFit="1" customWidth="1"/>
    <col min="2053" max="2053" width="12.140625" style="144" bestFit="1" customWidth="1"/>
    <col min="2054" max="2054" width="12.85546875" style="144" bestFit="1" customWidth="1"/>
    <col min="2055" max="2055" width="14.42578125" style="144" bestFit="1" customWidth="1"/>
    <col min="2056" max="2056" width="12.28515625" style="144" bestFit="1" customWidth="1"/>
    <col min="2057" max="2057" width="8.28515625" style="144" bestFit="1" customWidth="1"/>
    <col min="2058" max="2058" width="6.7109375" style="144" bestFit="1" customWidth="1"/>
    <col min="2059" max="2059" width="16.85546875" style="144" bestFit="1" customWidth="1"/>
    <col min="2060" max="2060" width="12" style="144" bestFit="1" customWidth="1"/>
    <col min="2061" max="2062" width="10.85546875" style="144" bestFit="1" customWidth="1"/>
    <col min="2063" max="2063" width="6.7109375" style="144" bestFit="1" customWidth="1"/>
    <col min="2064" max="2303" width="8.85546875" style="144"/>
    <col min="2304" max="2304" width="3.28515625" style="144" customWidth="1"/>
    <col min="2305" max="2305" width="4.42578125" style="144" bestFit="1" customWidth="1"/>
    <col min="2306" max="2306" width="20.85546875" style="144" customWidth="1"/>
    <col min="2307" max="2307" width="25.7109375" style="144" customWidth="1"/>
    <col min="2308" max="2308" width="14.28515625" style="144" bestFit="1" customWidth="1"/>
    <col min="2309" max="2309" width="12.140625" style="144" bestFit="1" customWidth="1"/>
    <col min="2310" max="2310" width="12.85546875" style="144" bestFit="1" customWidth="1"/>
    <col min="2311" max="2311" width="14.42578125" style="144" bestFit="1" customWidth="1"/>
    <col min="2312" max="2312" width="12.28515625" style="144" bestFit="1" customWidth="1"/>
    <col min="2313" max="2313" width="8.28515625" style="144" bestFit="1" customWidth="1"/>
    <col min="2314" max="2314" width="6.7109375" style="144" bestFit="1" customWidth="1"/>
    <col min="2315" max="2315" width="16.85546875" style="144" bestFit="1" customWidth="1"/>
    <col min="2316" max="2316" width="12" style="144" bestFit="1" customWidth="1"/>
    <col min="2317" max="2318" width="10.85546875" style="144" bestFit="1" customWidth="1"/>
    <col min="2319" max="2319" width="6.7109375" style="144" bestFit="1" customWidth="1"/>
    <col min="2320" max="2559" width="8.85546875" style="144"/>
    <col min="2560" max="2560" width="3.28515625" style="144" customWidth="1"/>
    <col min="2561" max="2561" width="4.42578125" style="144" bestFit="1" customWidth="1"/>
    <col min="2562" max="2562" width="20.85546875" style="144" customWidth="1"/>
    <col min="2563" max="2563" width="25.7109375" style="144" customWidth="1"/>
    <col min="2564" max="2564" width="14.28515625" style="144" bestFit="1" customWidth="1"/>
    <col min="2565" max="2565" width="12.140625" style="144" bestFit="1" customWidth="1"/>
    <col min="2566" max="2566" width="12.85546875" style="144" bestFit="1" customWidth="1"/>
    <col min="2567" max="2567" width="14.42578125" style="144" bestFit="1" customWidth="1"/>
    <col min="2568" max="2568" width="12.28515625" style="144" bestFit="1" customWidth="1"/>
    <col min="2569" max="2569" width="8.28515625" style="144" bestFit="1" customWidth="1"/>
    <col min="2570" max="2570" width="6.7109375" style="144" bestFit="1" customWidth="1"/>
    <col min="2571" max="2571" width="16.85546875" style="144" bestFit="1" customWidth="1"/>
    <col min="2572" max="2572" width="12" style="144" bestFit="1" customWidth="1"/>
    <col min="2573" max="2574" width="10.85546875" style="144" bestFit="1" customWidth="1"/>
    <col min="2575" max="2575" width="6.7109375" style="144" bestFit="1" customWidth="1"/>
    <col min="2576" max="2815" width="8.85546875" style="144"/>
    <col min="2816" max="2816" width="3.28515625" style="144" customWidth="1"/>
    <col min="2817" max="2817" width="4.42578125" style="144" bestFit="1" customWidth="1"/>
    <col min="2818" max="2818" width="20.85546875" style="144" customWidth="1"/>
    <col min="2819" max="2819" width="25.7109375" style="144" customWidth="1"/>
    <col min="2820" max="2820" width="14.28515625" style="144" bestFit="1" customWidth="1"/>
    <col min="2821" max="2821" width="12.140625" style="144" bestFit="1" customWidth="1"/>
    <col min="2822" max="2822" width="12.85546875" style="144" bestFit="1" customWidth="1"/>
    <col min="2823" max="2823" width="14.42578125" style="144" bestFit="1" customWidth="1"/>
    <col min="2824" max="2824" width="12.28515625" style="144" bestFit="1" customWidth="1"/>
    <col min="2825" max="2825" width="8.28515625" style="144" bestFit="1" customWidth="1"/>
    <col min="2826" max="2826" width="6.7109375" style="144" bestFit="1" customWidth="1"/>
    <col min="2827" max="2827" width="16.85546875" style="144" bestFit="1" customWidth="1"/>
    <col min="2828" max="2828" width="12" style="144" bestFit="1" customWidth="1"/>
    <col min="2829" max="2830" width="10.85546875" style="144" bestFit="1" customWidth="1"/>
    <col min="2831" max="2831" width="6.7109375" style="144" bestFit="1" customWidth="1"/>
    <col min="2832" max="3071" width="8.85546875" style="144"/>
    <col min="3072" max="3072" width="3.28515625" style="144" customWidth="1"/>
    <col min="3073" max="3073" width="4.42578125" style="144" bestFit="1" customWidth="1"/>
    <col min="3074" max="3074" width="20.85546875" style="144" customWidth="1"/>
    <col min="3075" max="3075" width="25.7109375" style="144" customWidth="1"/>
    <col min="3076" max="3076" width="14.28515625" style="144" bestFit="1" customWidth="1"/>
    <col min="3077" max="3077" width="12.140625" style="144" bestFit="1" customWidth="1"/>
    <col min="3078" max="3078" width="12.85546875" style="144" bestFit="1" customWidth="1"/>
    <col min="3079" max="3079" width="14.42578125" style="144" bestFit="1" customWidth="1"/>
    <col min="3080" max="3080" width="12.28515625" style="144" bestFit="1" customWidth="1"/>
    <col min="3081" max="3081" width="8.28515625" style="144" bestFit="1" customWidth="1"/>
    <col min="3082" max="3082" width="6.7109375" style="144" bestFit="1" customWidth="1"/>
    <col min="3083" max="3083" width="16.85546875" style="144" bestFit="1" customWidth="1"/>
    <col min="3084" max="3084" width="12" style="144" bestFit="1" customWidth="1"/>
    <col min="3085" max="3086" width="10.85546875" style="144" bestFit="1" customWidth="1"/>
    <col min="3087" max="3087" width="6.7109375" style="144" bestFit="1" customWidth="1"/>
    <col min="3088" max="3327" width="8.85546875" style="144"/>
    <col min="3328" max="3328" width="3.28515625" style="144" customWidth="1"/>
    <col min="3329" max="3329" width="4.42578125" style="144" bestFit="1" customWidth="1"/>
    <col min="3330" max="3330" width="20.85546875" style="144" customWidth="1"/>
    <col min="3331" max="3331" width="25.7109375" style="144" customWidth="1"/>
    <col min="3332" max="3332" width="14.28515625" style="144" bestFit="1" customWidth="1"/>
    <col min="3333" max="3333" width="12.140625" style="144" bestFit="1" customWidth="1"/>
    <col min="3334" max="3334" width="12.85546875" style="144" bestFit="1" customWidth="1"/>
    <col min="3335" max="3335" width="14.42578125" style="144" bestFit="1" customWidth="1"/>
    <col min="3336" max="3336" width="12.28515625" style="144" bestFit="1" customWidth="1"/>
    <col min="3337" max="3337" width="8.28515625" style="144" bestFit="1" customWidth="1"/>
    <col min="3338" max="3338" width="6.7109375" style="144" bestFit="1" customWidth="1"/>
    <col min="3339" max="3339" width="16.85546875" style="144" bestFit="1" customWidth="1"/>
    <col min="3340" max="3340" width="12" style="144" bestFit="1" customWidth="1"/>
    <col min="3341" max="3342" width="10.85546875" style="144" bestFit="1" customWidth="1"/>
    <col min="3343" max="3343" width="6.7109375" style="144" bestFit="1" customWidth="1"/>
    <col min="3344" max="3583" width="8.85546875" style="144"/>
    <col min="3584" max="3584" width="3.28515625" style="144" customWidth="1"/>
    <col min="3585" max="3585" width="4.42578125" style="144" bestFit="1" customWidth="1"/>
    <col min="3586" max="3586" width="20.85546875" style="144" customWidth="1"/>
    <col min="3587" max="3587" width="25.7109375" style="144" customWidth="1"/>
    <col min="3588" max="3588" width="14.28515625" style="144" bestFit="1" customWidth="1"/>
    <col min="3589" max="3589" width="12.140625" style="144" bestFit="1" customWidth="1"/>
    <col min="3590" max="3590" width="12.85546875" style="144" bestFit="1" customWidth="1"/>
    <col min="3591" max="3591" width="14.42578125" style="144" bestFit="1" customWidth="1"/>
    <col min="3592" max="3592" width="12.28515625" style="144" bestFit="1" customWidth="1"/>
    <col min="3593" max="3593" width="8.28515625" style="144" bestFit="1" customWidth="1"/>
    <col min="3594" max="3594" width="6.7109375" style="144" bestFit="1" customWidth="1"/>
    <col min="3595" max="3595" width="16.85546875" style="144" bestFit="1" customWidth="1"/>
    <col min="3596" max="3596" width="12" style="144" bestFit="1" customWidth="1"/>
    <col min="3597" max="3598" width="10.85546875" style="144" bestFit="1" customWidth="1"/>
    <col min="3599" max="3599" width="6.7109375" style="144" bestFit="1" customWidth="1"/>
    <col min="3600" max="3839" width="8.85546875" style="144"/>
    <col min="3840" max="3840" width="3.28515625" style="144" customWidth="1"/>
    <col min="3841" max="3841" width="4.42578125" style="144" bestFit="1" customWidth="1"/>
    <col min="3842" max="3842" width="20.85546875" style="144" customWidth="1"/>
    <col min="3843" max="3843" width="25.7109375" style="144" customWidth="1"/>
    <col min="3844" max="3844" width="14.28515625" style="144" bestFit="1" customWidth="1"/>
    <col min="3845" max="3845" width="12.140625" style="144" bestFit="1" customWidth="1"/>
    <col min="3846" max="3846" width="12.85546875" style="144" bestFit="1" customWidth="1"/>
    <col min="3847" max="3847" width="14.42578125" style="144" bestFit="1" customWidth="1"/>
    <col min="3848" max="3848" width="12.28515625" style="144" bestFit="1" customWidth="1"/>
    <col min="3849" max="3849" width="8.28515625" style="144" bestFit="1" customWidth="1"/>
    <col min="3850" max="3850" width="6.7109375" style="144" bestFit="1" customWidth="1"/>
    <col min="3851" max="3851" width="16.85546875" style="144" bestFit="1" customWidth="1"/>
    <col min="3852" max="3852" width="12" style="144" bestFit="1" customWidth="1"/>
    <col min="3853" max="3854" width="10.85546875" style="144" bestFit="1" customWidth="1"/>
    <col min="3855" max="3855" width="6.7109375" style="144" bestFit="1" customWidth="1"/>
    <col min="3856" max="4095" width="8.85546875" style="144"/>
    <col min="4096" max="4096" width="3.28515625" style="144" customWidth="1"/>
    <col min="4097" max="4097" width="4.42578125" style="144" bestFit="1" customWidth="1"/>
    <col min="4098" max="4098" width="20.85546875" style="144" customWidth="1"/>
    <col min="4099" max="4099" width="25.7109375" style="144" customWidth="1"/>
    <col min="4100" max="4100" width="14.28515625" style="144" bestFit="1" customWidth="1"/>
    <col min="4101" max="4101" width="12.140625" style="144" bestFit="1" customWidth="1"/>
    <col min="4102" max="4102" width="12.85546875" style="144" bestFit="1" customWidth="1"/>
    <col min="4103" max="4103" width="14.42578125" style="144" bestFit="1" customWidth="1"/>
    <col min="4104" max="4104" width="12.28515625" style="144" bestFit="1" customWidth="1"/>
    <col min="4105" max="4105" width="8.28515625" style="144" bestFit="1" customWidth="1"/>
    <col min="4106" max="4106" width="6.7109375" style="144" bestFit="1" customWidth="1"/>
    <col min="4107" max="4107" width="16.85546875" style="144" bestFit="1" customWidth="1"/>
    <col min="4108" max="4108" width="12" style="144" bestFit="1" customWidth="1"/>
    <col min="4109" max="4110" width="10.85546875" style="144" bestFit="1" customWidth="1"/>
    <col min="4111" max="4111" width="6.7109375" style="144" bestFit="1" customWidth="1"/>
    <col min="4112" max="4351" width="8.85546875" style="144"/>
    <col min="4352" max="4352" width="3.28515625" style="144" customWidth="1"/>
    <col min="4353" max="4353" width="4.42578125" style="144" bestFit="1" customWidth="1"/>
    <col min="4354" max="4354" width="20.85546875" style="144" customWidth="1"/>
    <col min="4355" max="4355" width="25.7109375" style="144" customWidth="1"/>
    <col min="4356" max="4356" width="14.28515625" style="144" bestFit="1" customWidth="1"/>
    <col min="4357" max="4357" width="12.140625" style="144" bestFit="1" customWidth="1"/>
    <col min="4358" max="4358" width="12.85546875" style="144" bestFit="1" customWidth="1"/>
    <col min="4359" max="4359" width="14.42578125" style="144" bestFit="1" customWidth="1"/>
    <col min="4360" max="4360" width="12.28515625" style="144" bestFit="1" customWidth="1"/>
    <col min="4361" max="4361" width="8.28515625" style="144" bestFit="1" customWidth="1"/>
    <col min="4362" max="4362" width="6.7109375" style="144" bestFit="1" customWidth="1"/>
    <col min="4363" max="4363" width="16.85546875" style="144" bestFit="1" customWidth="1"/>
    <col min="4364" max="4364" width="12" style="144" bestFit="1" customWidth="1"/>
    <col min="4365" max="4366" width="10.85546875" style="144" bestFit="1" customWidth="1"/>
    <col min="4367" max="4367" width="6.7109375" style="144" bestFit="1" customWidth="1"/>
    <col min="4368" max="4607" width="8.85546875" style="144"/>
    <col min="4608" max="4608" width="3.28515625" style="144" customWidth="1"/>
    <col min="4609" max="4609" width="4.42578125" style="144" bestFit="1" customWidth="1"/>
    <col min="4610" max="4610" width="20.85546875" style="144" customWidth="1"/>
    <col min="4611" max="4611" width="25.7109375" style="144" customWidth="1"/>
    <col min="4612" max="4612" width="14.28515625" style="144" bestFit="1" customWidth="1"/>
    <col min="4613" max="4613" width="12.140625" style="144" bestFit="1" customWidth="1"/>
    <col min="4614" max="4614" width="12.85546875" style="144" bestFit="1" customWidth="1"/>
    <col min="4615" max="4615" width="14.42578125" style="144" bestFit="1" customWidth="1"/>
    <col min="4616" max="4616" width="12.28515625" style="144" bestFit="1" customWidth="1"/>
    <col min="4617" max="4617" width="8.28515625" style="144" bestFit="1" customWidth="1"/>
    <col min="4618" max="4618" width="6.7109375" style="144" bestFit="1" customWidth="1"/>
    <col min="4619" max="4619" width="16.85546875" style="144" bestFit="1" customWidth="1"/>
    <col min="4620" max="4620" width="12" style="144" bestFit="1" customWidth="1"/>
    <col min="4621" max="4622" width="10.85546875" style="144" bestFit="1" customWidth="1"/>
    <col min="4623" max="4623" width="6.7109375" style="144" bestFit="1" customWidth="1"/>
    <col min="4624" max="4863" width="8.85546875" style="144"/>
    <col min="4864" max="4864" width="3.28515625" style="144" customWidth="1"/>
    <col min="4865" max="4865" width="4.42578125" style="144" bestFit="1" customWidth="1"/>
    <col min="4866" max="4866" width="20.85546875" style="144" customWidth="1"/>
    <col min="4867" max="4867" width="25.7109375" style="144" customWidth="1"/>
    <col min="4868" max="4868" width="14.28515625" style="144" bestFit="1" customWidth="1"/>
    <col min="4869" max="4869" width="12.140625" style="144" bestFit="1" customWidth="1"/>
    <col min="4870" max="4870" width="12.85546875" style="144" bestFit="1" customWidth="1"/>
    <col min="4871" max="4871" width="14.42578125" style="144" bestFit="1" customWidth="1"/>
    <col min="4872" max="4872" width="12.28515625" style="144" bestFit="1" customWidth="1"/>
    <col min="4873" max="4873" width="8.28515625" style="144" bestFit="1" customWidth="1"/>
    <col min="4874" max="4874" width="6.7109375" style="144" bestFit="1" customWidth="1"/>
    <col min="4875" max="4875" width="16.85546875" style="144" bestFit="1" customWidth="1"/>
    <col min="4876" max="4876" width="12" style="144" bestFit="1" customWidth="1"/>
    <col min="4877" max="4878" width="10.85546875" style="144" bestFit="1" customWidth="1"/>
    <col min="4879" max="4879" width="6.7109375" style="144" bestFit="1" customWidth="1"/>
    <col min="4880" max="5119" width="8.85546875" style="144"/>
    <col min="5120" max="5120" width="3.28515625" style="144" customWidth="1"/>
    <col min="5121" max="5121" width="4.42578125" style="144" bestFit="1" customWidth="1"/>
    <col min="5122" max="5122" width="20.85546875" style="144" customWidth="1"/>
    <col min="5123" max="5123" width="25.7109375" style="144" customWidth="1"/>
    <col min="5124" max="5124" width="14.28515625" style="144" bestFit="1" customWidth="1"/>
    <col min="5125" max="5125" width="12.140625" style="144" bestFit="1" customWidth="1"/>
    <col min="5126" max="5126" width="12.85546875" style="144" bestFit="1" customWidth="1"/>
    <col min="5127" max="5127" width="14.42578125" style="144" bestFit="1" customWidth="1"/>
    <col min="5128" max="5128" width="12.28515625" style="144" bestFit="1" customWidth="1"/>
    <col min="5129" max="5129" width="8.28515625" style="144" bestFit="1" customWidth="1"/>
    <col min="5130" max="5130" width="6.7109375" style="144" bestFit="1" customWidth="1"/>
    <col min="5131" max="5131" width="16.85546875" style="144" bestFit="1" customWidth="1"/>
    <col min="5132" max="5132" width="12" style="144" bestFit="1" customWidth="1"/>
    <col min="5133" max="5134" width="10.85546875" style="144" bestFit="1" customWidth="1"/>
    <col min="5135" max="5135" width="6.7109375" style="144" bestFit="1" customWidth="1"/>
    <col min="5136" max="5375" width="8.85546875" style="144"/>
    <col min="5376" max="5376" width="3.28515625" style="144" customWidth="1"/>
    <col min="5377" max="5377" width="4.42578125" style="144" bestFit="1" customWidth="1"/>
    <col min="5378" max="5378" width="20.85546875" style="144" customWidth="1"/>
    <col min="5379" max="5379" width="25.7109375" style="144" customWidth="1"/>
    <col min="5380" max="5380" width="14.28515625" style="144" bestFit="1" customWidth="1"/>
    <col min="5381" max="5381" width="12.140625" style="144" bestFit="1" customWidth="1"/>
    <col min="5382" max="5382" width="12.85546875" style="144" bestFit="1" customWidth="1"/>
    <col min="5383" max="5383" width="14.42578125" style="144" bestFit="1" customWidth="1"/>
    <col min="5384" max="5384" width="12.28515625" style="144" bestFit="1" customWidth="1"/>
    <col min="5385" max="5385" width="8.28515625" style="144" bestFit="1" customWidth="1"/>
    <col min="5386" max="5386" width="6.7109375" style="144" bestFit="1" customWidth="1"/>
    <col min="5387" max="5387" width="16.85546875" style="144" bestFit="1" customWidth="1"/>
    <col min="5388" max="5388" width="12" style="144" bestFit="1" customWidth="1"/>
    <col min="5389" max="5390" width="10.85546875" style="144" bestFit="1" customWidth="1"/>
    <col min="5391" max="5391" width="6.7109375" style="144" bestFit="1" customWidth="1"/>
    <col min="5392" max="5631" width="8.85546875" style="144"/>
    <col min="5632" max="5632" width="3.28515625" style="144" customWidth="1"/>
    <col min="5633" max="5633" width="4.42578125" style="144" bestFit="1" customWidth="1"/>
    <col min="5634" max="5634" width="20.85546875" style="144" customWidth="1"/>
    <col min="5635" max="5635" width="25.7109375" style="144" customWidth="1"/>
    <col min="5636" max="5636" width="14.28515625" style="144" bestFit="1" customWidth="1"/>
    <col min="5637" max="5637" width="12.140625" style="144" bestFit="1" customWidth="1"/>
    <col min="5638" max="5638" width="12.85546875" style="144" bestFit="1" customWidth="1"/>
    <col min="5639" max="5639" width="14.42578125" style="144" bestFit="1" customWidth="1"/>
    <col min="5640" max="5640" width="12.28515625" style="144" bestFit="1" customWidth="1"/>
    <col min="5641" max="5641" width="8.28515625" style="144" bestFit="1" customWidth="1"/>
    <col min="5642" max="5642" width="6.7109375" style="144" bestFit="1" customWidth="1"/>
    <col min="5643" max="5643" width="16.85546875" style="144" bestFit="1" customWidth="1"/>
    <col min="5644" max="5644" width="12" style="144" bestFit="1" customWidth="1"/>
    <col min="5645" max="5646" width="10.85546875" style="144" bestFit="1" customWidth="1"/>
    <col min="5647" max="5647" width="6.7109375" style="144" bestFit="1" customWidth="1"/>
    <col min="5648" max="5887" width="8.85546875" style="144"/>
    <col min="5888" max="5888" width="3.28515625" style="144" customWidth="1"/>
    <col min="5889" max="5889" width="4.42578125" style="144" bestFit="1" customWidth="1"/>
    <col min="5890" max="5890" width="20.85546875" style="144" customWidth="1"/>
    <col min="5891" max="5891" width="25.7109375" style="144" customWidth="1"/>
    <col min="5892" max="5892" width="14.28515625" style="144" bestFit="1" customWidth="1"/>
    <col min="5893" max="5893" width="12.140625" style="144" bestFit="1" customWidth="1"/>
    <col min="5894" max="5894" width="12.85546875" style="144" bestFit="1" customWidth="1"/>
    <col min="5895" max="5895" width="14.42578125" style="144" bestFit="1" customWidth="1"/>
    <col min="5896" max="5896" width="12.28515625" style="144" bestFit="1" customWidth="1"/>
    <col min="5897" max="5897" width="8.28515625" style="144" bestFit="1" customWidth="1"/>
    <col min="5898" max="5898" width="6.7109375" style="144" bestFit="1" customWidth="1"/>
    <col min="5899" max="5899" width="16.85546875" style="144" bestFit="1" customWidth="1"/>
    <col min="5900" max="5900" width="12" style="144" bestFit="1" customWidth="1"/>
    <col min="5901" max="5902" width="10.85546875" style="144" bestFit="1" customWidth="1"/>
    <col min="5903" max="5903" width="6.7109375" style="144" bestFit="1" customWidth="1"/>
    <col min="5904" max="6143" width="8.85546875" style="144"/>
    <col min="6144" max="6144" width="3.28515625" style="144" customWidth="1"/>
    <col min="6145" max="6145" width="4.42578125" style="144" bestFit="1" customWidth="1"/>
    <col min="6146" max="6146" width="20.85546875" style="144" customWidth="1"/>
    <col min="6147" max="6147" width="25.7109375" style="144" customWidth="1"/>
    <col min="6148" max="6148" width="14.28515625" style="144" bestFit="1" customWidth="1"/>
    <col min="6149" max="6149" width="12.140625" style="144" bestFit="1" customWidth="1"/>
    <col min="6150" max="6150" width="12.85546875" style="144" bestFit="1" customWidth="1"/>
    <col min="6151" max="6151" width="14.42578125" style="144" bestFit="1" customWidth="1"/>
    <col min="6152" max="6152" width="12.28515625" style="144" bestFit="1" customWidth="1"/>
    <col min="6153" max="6153" width="8.28515625" style="144" bestFit="1" customWidth="1"/>
    <col min="6154" max="6154" width="6.7109375" style="144" bestFit="1" customWidth="1"/>
    <col min="6155" max="6155" width="16.85546875" style="144" bestFit="1" customWidth="1"/>
    <col min="6156" max="6156" width="12" style="144" bestFit="1" customWidth="1"/>
    <col min="6157" max="6158" width="10.85546875" style="144" bestFit="1" customWidth="1"/>
    <col min="6159" max="6159" width="6.7109375" style="144" bestFit="1" customWidth="1"/>
    <col min="6160" max="6399" width="8.85546875" style="144"/>
    <col min="6400" max="6400" width="3.28515625" style="144" customWidth="1"/>
    <col min="6401" max="6401" width="4.42578125" style="144" bestFit="1" customWidth="1"/>
    <col min="6402" max="6402" width="20.85546875" style="144" customWidth="1"/>
    <col min="6403" max="6403" width="25.7109375" style="144" customWidth="1"/>
    <col min="6404" max="6404" width="14.28515625" style="144" bestFit="1" customWidth="1"/>
    <col min="6405" max="6405" width="12.140625" style="144" bestFit="1" customWidth="1"/>
    <col min="6406" max="6406" width="12.85546875" style="144" bestFit="1" customWidth="1"/>
    <col min="6407" max="6407" width="14.42578125" style="144" bestFit="1" customWidth="1"/>
    <col min="6408" max="6408" width="12.28515625" style="144" bestFit="1" customWidth="1"/>
    <col min="6409" max="6409" width="8.28515625" style="144" bestFit="1" customWidth="1"/>
    <col min="6410" max="6410" width="6.7109375" style="144" bestFit="1" customWidth="1"/>
    <col min="6411" max="6411" width="16.85546875" style="144" bestFit="1" customWidth="1"/>
    <col min="6412" max="6412" width="12" style="144" bestFit="1" customWidth="1"/>
    <col min="6413" max="6414" width="10.85546875" style="144" bestFit="1" customWidth="1"/>
    <col min="6415" max="6415" width="6.7109375" style="144" bestFit="1" customWidth="1"/>
    <col min="6416" max="6655" width="8.85546875" style="144"/>
    <col min="6656" max="6656" width="3.28515625" style="144" customWidth="1"/>
    <col min="6657" max="6657" width="4.42578125" style="144" bestFit="1" customWidth="1"/>
    <col min="6658" max="6658" width="20.85546875" style="144" customWidth="1"/>
    <col min="6659" max="6659" width="25.7109375" style="144" customWidth="1"/>
    <col min="6660" max="6660" width="14.28515625" style="144" bestFit="1" customWidth="1"/>
    <col min="6661" max="6661" width="12.140625" style="144" bestFit="1" customWidth="1"/>
    <col min="6662" max="6662" width="12.85546875" style="144" bestFit="1" customWidth="1"/>
    <col min="6663" max="6663" width="14.42578125" style="144" bestFit="1" customWidth="1"/>
    <col min="6664" max="6664" width="12.28515625" style="144" bestFit="1" customWidth="1"/>
    <col min="6665" max="6665" width="8.28515625" style="144" bestFit="1" customWidth="1"/>
    <col min="6666" max="6666" width="6.7109375" style="144" bestFit="1" customWidth="1"/>
    <col min="6667" max="6667" width="16.85546875" style="144" bestFit="1" customWidth="1"/>
    <col min="6668" max="6668" width="12" style="144" bestFit="1" customWidth="1"/>
    <col min="6669" max="6670" width="10.85546875" style="144" bestFit="1" customWidth="1"/>
    <col min="6671" max="6671" width="6.7109375" style="144" bestFit="1" customWidth="1"/>
    <col min="6672" max="6911" width="8.85546875" style="144"/>
    <col min="6912" max="6912" width="3.28515625" style="144" customWidth="1"/>
    <col min="6913" max="6913" width="4.42578125" style="144" bestFit="1" customWidth="1"/>
    <col min="6914" max="6914" width="20.85546875" style="144" customWidth="1"/>
    <col min="6915" max="6915" width="25.7109375" style="144" customWidth="1"/>
    <col min="6916" max="6916" width="14.28515625" style="144" bestFit="1" customWidth="1"/>
    <col min="6917" max="6917" width="12.140625" style="144" bestFit="1" customWidth="1"/>
    <col min="6918" max="6918" width="12.85546875" style="144" bestFit="1" customWidth="1"/>
    <col min="6919" max="6919" width="14.42578125" style="144" bestFit="1" customWidth="1"/>
    <col min="6920" max="6920" width="12.28515625" style="144" bestFit="1" customWidth="1"/>
    <col min="6921" max="6921" width="8.28515625" style="144" bestFit="1" customWidth="1"/>
    <col min="6922" max="6922" width="6.7109375" style="144" bestFit="1" customWidth="1"/>
    <col min="6923" max="6923" width="16.85546875" style="144" bestFit="1" customWidth="1"/>
    <col min="6924" max="6924" width="12" style="144" bestFit="1" customWidth="1"/>
    <col min="6925" max="6926" width="10.85546875" style="144" bestFit="1" customWidth="1"/>
    <col min="6927" max="6927" width="6.7109375" style="144" bestFit="1" customWidth="1"/>
    <col min="6928" max="7167" width="8.85546875" style="144"/>
    <col min="7168" max="7168" width="3.28515625" style="144" customWidth="1"/>
    <col min="7169" max="7169" width="4.42578125" style="144" bestFit="1" customWidth="1"/>
    <col min="7170" max="7170" width="20.85546875" style="144" customWidth="1"/>
    <col min="7171" max="7171" width="25.7109375" style="144" customWidth="1"/>
    <col min="7172" max="7172" width="14.28515625" style="144" bestFit="1" customWidth="1"/>
    <col min="7173" max="7173" width="12.140625" style="144" bestFit="1" customWidth="1"/>
    <col min="7174" max="7174" width="12.85546875" style="144" bestFit="1" customWidth="1"/>
    <col min="7175" max="7175" width="14.42578125" style="144" bestFit="1" customWidth="1"/>
    <col min="7176" max="7176" width="12.28515625" style="144" bestFit="1" customWidth="1"/>
    <col min="7177" max="7177" width="8.28515625" style="144" bestFit="1" customWidth="1"/>
    <col min="7178" max="7178" width="6.7109375" style="144" bestFit="1" customWidth="1"/>
    <col min="7179" max="7179" width="16.85546875" style="144" bestFit="1" customWidth="1"/>
    <col min="7180" max="7180" width="12" style="144" bestFit="1" customWidth="1"/>
    <col min="7181" max="7182" width="10.85546875" style="144" bestFit="1" customWidth="1"/>
    <col min="7183" max="7183" width="6.7109375" style="144" bestFit="1" customWidth="1"/>
    <col min="7184" max="7423" width="8.85546875" style="144"/>
    <col min="7424" max="7424" width="3.28515625" style="144" customWidth="1"/>
    <col min="7425" max="7425" width="4.42578125" style="144" bestFit="1" customWidth="1"/>
    <col min="7426" max="7426" width="20.85546875" style="144" customWidth="1"/>
    <col min="7427" max="7427" width="25.7109375" style="144" customWidth="1"/>
    <col min="7428" max="7428" width="14.28515625" style="144" bestFit="1" customWidth="1"/>
    <col min="7429" max="7429" width="12.140625" style="144" bestFit="1" customWidth="1"/>
    <col min="7430" max="7430" width="12.85546875" style="144" bestFit="1" customWidth="1"/>
    <col min="7431" max="7431" width="14.42578125" style="144" bestFit="1" customWidth="1"/>
    <col min="7432" max="7432" width="12.28515625" style="144" bestFit="1" customWidth="1"/>
    <col min="7433" max="7433" width="8.28515625" style="144" bestFit="1" customWidth="1"/>
    <col min="7434" max="7434" width="6.7109375" style="144" bestFit="1" customWidth="1"/>
    <col min="7435" max="7435" width="16.85546875" style="144" bestFit="1" customWidth="1"/>
    <col min="7436" max="7436" width="12" style="144" bestFit="1" customWidth="1"/>
    <col min="7437" max="7438" width="10.85546875" style="144" bestFit="1" customWidth="1"/>
    <col min="7439" max="7439" width="6.7109375" style="144" bestFit="1" customWidth="1"/>
    <col min="7440" max="7679" width="8.85546875" style="144"/>
    <col min="7680" max="7680" width="3.28515625" style="144" customWidth="1"/>
    <col min="7681" max="7681" width="4.42578125" style="144" bestFit="1" customWidth="1"/>
    <col min="7682" max="7682" width="20.85546875" style="144" customWidth="1"/>
    <col min="7683" max="7683" width="25.7109375" style="144" customWidth="1"/>
    <col min="7684" max="7684" width="14.28515625" style="144" bestFit="1" customWidth="1"/>
    <col min="7685" max="7685" width="12.140625" style="144" bestFit="1" customWidth="1"/>
    <col min="7686" max="7686" width="12.85546875" style="144" bestFit="1" customWidth="1"/>
    <col min="7687" max="7687" width="14.42578125" style="144" bestFit="1" customWidth="1"/>
    <col min="7688" max="7688" width="12.28515625" style="144" bestFit="1" customWidth="1"/>
    <col min="7689" max="7689" width="8.28515625" style="144" bestFit="1" customWidth="1"/>
    <col min="7690" max="7690" width="6.7109375" style="144" bestFit="1" customWidth="1"/>
    <col min="7691" max="7691" width="16.85546875" style="144" bestFit="1" customWidth="1"/>
    <col min="7692" max="7692" width="12" style="144" bestFit="1" customWidth="1"/>
    <col min="7693" max="7694" width="10.85546875" style="144" bestFit="1" customWidth="1"/>
    <col min="7695" max="7695" width="6.7109375" style="144" bestFit="1" customWidth="1"/>
    <col min="7696" max="7935" width="8.85546875" style="144"/>
    <col min="7936" max="7936" width="3.28515625" style="144" customWidth="1"/>
    <col min="7937" max="7937" width="4.42578125" style="144" bestFit="1" customWidth="1"/>
    <col min="7938" max="7938" width="20.85546875" style="144" customWidth="1"/>
    <col min="7939" max="7939" width="25.7109375" style="144" customWidth="1"/>
    <col min="7940" max="7940" width="14.28515625" style="144" bestFit="1" customWidth="1"/>
    <col min="7941" max="7941" width="12.140625" style="144" bestFit="1" customWidth="1"/>
    <col min="7942" max="7942" width="12.85546875" style="144" bestFit="1" customWidth="1"/>
    <col min="7943" max="7943" width="14.42578125" style="144" bestFit="1" customWidth="1"/>
    <col min="7944" max="7944" width="12.28515625" style="144" bestFit="1" customWidth="1"/>
    <col min="7945" max="7945" width="8.28515625" style="144" bestFit="1" customWidth="1"/>
    <col min="7946" max="7946" width="6.7109375" style="144" bestFit="1" customWidth="1"/>
    <col min="7947" max="7947" width="16.85546875" style="144" bestFit="1" customWidth="1"/>
    <col min="7948" max="7948" width="12" style="144" bestFit="1" customWidth="1"/>
    <col min="7949" max="7950" width="10.85546875" style="144" bestFit="1" customWidth="1"/>
    <col min="7951" max="7951" width="6.7109375" style="144" bestFit="1" customWidth="1"/>
    <col min="7952" max="8191" width="8.85546875" style="144"/>
    <col min="8192" max="8192" width="3.28515625" style="144" customWidth="1"/>
    <col min="8193" max="8193" width="4.42578125" style="144" bestFit="1" customWidth="1"/>
    <col min="8194" max="8194" width="20.85546875" style="144" customWidth="1"/>
    <col min="8195" max="8195" width="25.7109375" style="144" customWidth="1"/>
    <col min="8196" max="8196" width="14.28515625" style="144" bestFit="1" customWidth="1"/>
    <col min="8197" max="8197" width="12.140625" style="144" bestFit="1" customWidth="1"/>
    <col min="8198" max="8198" width="12.85546875" style="144" bestFit="1" customWidth="1"/>
    <col min="8199" max="8199" width="14.42578125" style="144" bestFit="1" customWidth="1"/>
    <col min="8200" max="8200" width="12.28515625" style="144" bestFit="1" customWidth="1"/>
    <col min="8201" max="8201" width="8.28515625" style="144" bestFit="1" customWidth="1"/>
    <col min="8202" max="8202" width="6.7109375" style="144" bestFit="1" customWidth="1"/>
    <col min="8203" max="8203" width="16.85546875" style="144" bestFit="1" customWidth="1"/>
    <col min="8204" max="8204" width="12" style="144" bestFit="1" customWidth="1"/>
    <col min="8205" max="8206" width="10.85546875" style="144" bestFit="1" customWidth="1"/>
    <col min="8207" max="8207" width="6.7109375" style="144" bestFit="1" customWidth="1"/>
    <col min="8208" max="8447" width="8.85546875" style="144"/>
    <col min="8448" max="8448" width="3.28515625" style="144" customWidth="1"/>
    <col min="8449" max="8449" width="4.42578125" style="144" bestFit="1" customWidth="1"/>
    <col min="8450" max="8450" width="20.85546875" style="144" customWidth="1"/>
    <col min="8451" max="8451" width="25.7109375" style="144" customWidth="1"/>
    <col min="8452" max="8452" width="14.28515625" style="144" bestFit="1" customWidth="1"/>
    <col min="8453" max="8453" width="12.140625" style="144" bestFit="1" customWidth="1"/>
    <col min="8454" max="8454" width="12.85546875" style="144" bestFit="1" customWidth="1"/>
    <col min="8455" max="8455" width="14.42578125" style="144" bestFit="1" customWidth="1"/>
    <col min="8456" max="8456" width="12.28515625" style="144" bestFit="1" customWidth="1"/>
    <col min="8457" max="8457" width="8.28515625" style="144" bestFit="1" customWidth="1"/>
    <col min="8458" max="8458" width="6.7109375" style="144" bestFit="1" customWidth="1"/>
    <col min="8459" max="8459" width="16.85546875" style="144" bestFit="1" customWidth="1"/>
    <col min="8460" max="8460" width="12" style="144" bestFit="1" customWidth="1"/>
    <col min="8461" max="8462" width="10.85546875" style="144" bestFit="1" customWidth="1"/>
    <col min="8463" max="8463" width="6.7109375" style="144" bestFit="1" customWidth="1"/>
    <col min="8464" max="8703" width="8.85546875" style="144"/>
    <col min="8704" max="8704" width="3.28515625" style="144" customWidth="1"/>
    <col min="8705" max="8705" width="4.42578125" style="144" bestFit="1" customWidth="1"/>
    <col min="8706" max="8706" width="20.85546875" style="144" customWidth="1"/>
    <col min="8707" max="8707" width="25.7109375" style="144" customWidth="1"/>
    <col min="8708" max="8708" width="14.28515625" style="144" bestFit="1" customWidth="1"/>
    <col min="8709" max="8709" width="12.140625" style="144" bestFit="1" customWidth="1"/>
    <col min="8710" max="8710" width="12.85546875" style="144" bestFit="1" customWidth="1"/>
    <col min="8711" max="8711" width="14.42578125" style="144" bestFit="1" customWidth="1"/>
    <col min="8712" max="8712" width="12.28515625" style="144" bestFit="1" customWidth="1"/>
    <col min="8713" max="8713" width="8.28515625" style="144" bestFit="1" customWidth="1"/>
    <col min="8714" max="8714" width="6.7109375" style="144" bestFit="1" customWidth="1"/>
    <col min="8715" max="8715" width="16.85546875" style="144" bestFit="1" customWidth="1"/>
    <col min="8716" max="8716" width="12" style="144" bestFit="1" customWidth="1"/>
    <col min="8717" max="8718" width="10.85546875" style="144" bestFit="1" customWidth="1"/>
    <col min="8719" max="8719" width="6.7109375" style="144" bestFit="1" customWidth="1"/>
    <col min="8720" max="8959" width="8.85546875" style="144"/>
    <col min="8960" max="8960" width="3.28515625" style="144" customWidth="1"/>
    <col min="8961" max="8961" width="4.42578125" style="144" bestFit="1" customWidth="1"/>
    <col min="8962" max="8962" width="20.85546875" style="144" customWidth="1"/>
    <col min="8963" max="8963" width="25.7109375" style="144" customWidth="1"/>
    <col min="8964" max="8964" width="14.28515625" style="144" bestFit="1" customWidth="1"/>
    <col min="8965" max="8965" width="12.140625" style="144" bestFit="1" customWidth="1"/>
    <col min="8966" max="8966" width="12.85546875" style="144" bestFit="1" customWidth="1"/>
    <col min="8967" max="8967" width="14.42578125" style="144" bestFit="1" customWidth="1"/>
    <col min="8968" max="8968" width="12.28515625" style="144" bestFit="1" customWidth="1"/>
    <col min="8969" max="8969" width="8.28515625" style="144" bestFit="1" customWidth="1"/>
    <col min="8970" max="8970" width="6.7109375" style="144" bestFit="1" customWidth="1"/>
    <col min="8971" max="8971" width="16.85546875" style="144" bestFit="1" customWidth="1"/>
    <col min="8972" max="8972" width="12" style="144" bestFit="1" customWidth="1"/>
    <col min="8973" max="8974" width="10.85546875" style="144" bestFit="1" customWidth="1"/>
    <col min="8975" max="8975" width="6.7109375" style="144" bestFit="1" customWidth="1"/>
    <col min="8976" max="9215" width="8.85546875" style="144"/>
    <col min="9216" max="9216" width="3.28515625" style="144" customWidth="1"/>
    <col min="9217" max="9217" width="4.42578125" style="144" bestFit="1" customWidth="1"/>
    <col min="9218" max="9218" width="20.85546875" style="144" customWidth="1"/>
    <col min="9219" max="9219" width="25.7109375" style="144" customWidth="1"/>
    <col min="9220" max="9220" width="14.28515625" style="144" bestFit="1" customWidth="1"/>
    <col min="9221" max="9221" width="12.140625" style="144" bestFit="1" customWidth="1"/>
    <col min="9222" max="9222" width="12.85546875" style="144" bestFit="1" customWidth="1"/>
    <col min="9223" max="9223" width="14.42578125" style="144" bestFit="1" customWidth="1"/>
    <col min="9224" max="9224" width="12.28515625" style="144" bestFit="1" customWidth="1"/>
    <col min="9225" max="9225" width="8.28515625" style="144" bestFit="1" customWidth="1"/>
    <col min="9226" max="9226" width="6.7109375" style="144" bestFit="1" customWidth="1"/>
    <col min="9227" max="9227" width="16.85546875" style="144" bestFit="1" customWidth="1"/>
    <col min="9228" max="9228" width="12" style="144" bestFit="1" customWidth="1"/>
    <col min="9229" max="9230" width="10.85546875" style="144" bestFit="1" customWidth="1"/>
    <col min="9231" max="9231" width="6.7109375" style="144" bestFit="1" customWidth="1"/>
    <col min="9232" max="9471" width="8.85546875" style="144"/>
    <col min="9472" max="9472" width="3.28515625" style="144" customWidth="1"/>
    <col min="9473" max="9473" width="4.42578125" style="144" bestFit="1" customWidth="1"/>
    <col min="9474" max="9474" width="20.85546875" style="144" customWidth="1"/>
    <col min="9475" max="9475" width="25.7109375" style="144" customWidth="1"/>
    <col min="9476" max="9476" width="14.28515625" style="144" bestFit="1" customWidth="1"/>
    <col min="9477" max="9477" width="12.140625" style="144" bestFit="1" customWidth="1"/>
    <col min="9478" max="9478" width="12.85546875" style="144" bestFit="1" customWidth="1"/>
    <col min="9479" max="9479" width="14.42578125" style="144" bestFit="1" customWidth="1"/>
    <col min="9480" max="9480" width="12.28515625" style="144" bestFit="1" customWidth="1"/>
    <col min="9481" max="9481" width="8.28515625" style="144" bestFit="1" customWidth="1"/>
    <col min="9482" max="9482" width="6.7109375" style="144" bestFit="1" customWidth="1"/>
    <col min="9483" max="9483" width="16.85546875" style="144" bestFit="1" customWidth="1"/>
    <col min="9484" max="9484" width="12" style="144" bestFit="1" customWidth="1"/>
    <col min="9485" max="9486" width="10.85546875" style="144" bestFit="1" customWidth="1"/>
    <col min="9487" max="9487" width="6.7109375" style="144" bestFit="1" customWidth="1"/>
    <col min="9488" max="9727" width="8.85546875" style="144"/>
    <col min="9728" max="9728" width="3.28515625" style="144" customWidth="1"/>
    <col min="9729" max="9729" width="4.42578125" style="144" bestFit="1" customWidth="1"/>
    <col min="9730" max="9730" width="20.85546875" style="144" customWidth="1"/>
    <col min="9731" max="9731" width="25.7109375" style="144" customWidth="1"/>
    <col min="9732" max="9732" width="14.28515625" style="144" bestFit="1" customWidth="1"/>
    <col min="9733" max="9733" width="12.140625" style="144" bestFit="1" customWidth="1"/>
    <col min="9734" max="9734" width="12.85546875" style="144" bestFit="1" customWidth="1"/>
    <col min="9735" max="9735" width="14.42578125" style="144" bestFit="1" customWidth="1"/>
    <col min="9736" max="9736" width="12.28515625" style="144" bestFit="1" customWidth="1"/>
    <col min="9737" max="9737" width="8.28515625" style="144" bestFit="1" customWidth="1"/>
    <col min="9738" max="9738" width="6.7109375" style="144" bestFit="1" customWidth="1"/>
    <col min="9739" max="9739" width="16.85546875" style="144" bestFit="1" customWidth="1"/>
    <col min="9740" max="9740" width="12" style="144" bestFit="1" customWidth="1"/>
    <col min="9741" max="9742" width="10.85546875" style="144" bestFit="1" customWidth="1"/>
    <col min="9743" max="9743" width="6.7109375" style="144" bestFit="1" customWidth="1"/>
    <col min="9744" max="9983" width="8.85546875" style="144"/>
    <col min="9984" max="9984" width="3.28515625" style="144" customWidth="1"/>
    <col min="9985" max="9985" width="4.42578125" style="144" bestFit="1" customWidth="1"/>
    <col min="9986" max="9986" width="20.85546875" style="144" customWidth="1"/>
    <col min="9987" max="9987" width="25.7109375" style="144" customWidth="1"/>
    <col min="9988" max="9988" width="14.28515625" style="144" bestFit="1" customWidth="1"/>
    <col min="9989" max="9989" width="12.140625" style="144" bestFit="1" customWidth="1"/>
    <col min="9990" max="9990" width="12.85546875" style="144" bestFit="1" customWidth="1"/>
    <col min="9991" max="9991" width="14.42578125" style="144" bestFit="1" customWidth="1"/>
    <col min="9992" max="9992" width="12.28515625" style="144" bestFit="1" customWidth="1"/>
    <col min="9993" max="9993" width="8.28515625" style="144" bestFit="1" customWidth="1"/>
    <col min="9994" max="9994" width="6.7109375" style="144" bestFit="1" customWidth="1"/>
    <col min="9995" max="9995" width="16.85546875" style="144" bestFit="1" customWidth="1"/>
    <col min="9996" max="9996" width="12" style="144" bestFit="1" customWidth="1"/>
    <col min="9997" max="9998" width="10.85546875" style="144" bestFit="1" customWidth="1"/>
    <col min="9999" max="9999" width="6.7109375" style="144" bestFit="1" customWidth="1"/>
    <col min="10000" max="10239" width="8.85546875" style="144"/>
    <col min="10240" max="10240" width="3.28515625" style="144" customWidth="1"/>
    <col min="10241" max="10241" width="4.42578125" style="144" bestFit="1" customWidth="1"/>
    <col min="10242" max="10242" width="20.85546875" style="144" customWidth="1"/>
    <col min="10243" max="10243" width="25.7109375" style="144" customWidth="1"/>
    <col min="10244" max="10244" width="14.28515625" style="144" bestFit="1" customWidth="1"/>
    <col min="10245" max="10245" width="12.140625" style="144" bestFit="1" customWidth="1"/>
    <col min="10246" max="10246" width="12.85546875" style="144" bestFit="1" customWidth="1"/>
    <col min="10247" max="10247" width="14.42578125" style="144" bestFit="1" customWidth="1"/>
    <col min="10248" max="10248" width="12.28515625" style="144" bestFit="1" customWidth="1"/>
    <col min="10249" max="10249" width="8.28515625" style="144" bestFit="1" customWidth="1"/>
    <col min="10250" max="10250" width="6.7109375" style="144" bestFit="1" customWidth="1"/>
    <col min="10251" max="10251" width="16.85546875" style="144" bestFit="1" customWidth="1"/>
    <col min="10252" max="10252" width="12" style="144" bestFit="1" customWidth="1"/>
    <col min="10253" max="10254" width="10.85546875" style="144" bestFit="1" customWidth="1"/>
    <col min="10255" max="10255" width="6.7109375" style="144" bestFit="1" customWidth="1"/>
    <col min="10256" max="10495" width="8.85546875" style="144"/>
    <col min="10496" max="10496" width="3.28515625" style="144" customWidth="1"/>
    <col min="10497" max="10497" width="4.42578125" style="144" bestFit="1" customWidth="1"/>
    <col min="10498" max="10498" width="20.85546875" style="144" customWidth="1"/>
    <col min="10499" max="10499" width="25.7109375" style="144" customWidth="1"/>
    <col min="10500" max="10500" width="14.28515625" style="144" bestFit="1" customWidth="1"/>
    <col min="10501" max="10501" width="12.140625" style="144" bestFit="1" customWidth="1"/>
    <col min="10502" max="10502" width="12.85546875" style="144" bestFit="1" customWidth="1"/>
    <col min="10503" max="10503" width="14.42578125" style="144" bestFit="1" customWidth="1"/>
    <col min="10504" max="10504" width="12.28515625" style="144" bestFit="1" customWidth="1"/>
    <col min="10505" max="10505" width="8.28515625" style="144" bestFit="1" customWidth="1"/>
    <col min="10506" max="10506" width="6.7109375" style="144" bestFit="1" customWidth="1"/>
    <col min="10507" max="10507" width="16.85546875" style="144" bestFit="1" customWidth="1"/>
    <col min="10508" max="10508" width="12" style="144" bestFit="1" customWidth="1"/>
    <col min="10509" max="10510" width="10.85546875" style="144" bestFit="1" customWidth="1"/>
    <col min="10511" max="10511" width="6.7109375" style="144" bestFit="1" customWidth="1"/>
    <col min="10512" max="10751" width="8.85546875" style="144"/>
    <col min="10752" max="10752" width="3.28515625" style="144" customWidth="1"/>
    <col min="10753" max="10753" width="4.42578125" style="144" bestFit="1" customWidth="1"/>
    <col min="10754" max="10754" width="20.85546875" style="144" customWidth="1"/>
    <col min="10755" max="10755" width="25.7109375" style="144" customWidth="1"/>
    <col min="10756" max="10756" width="14.28515625" style="144" bestFit="1" customWidth="1"/>
    <col min="10757" max="10757" width="12.140625" style="144" bestFit="1" customWidth="1"/>
    <col min="10758" max="10758" width="12.85546875" style="144" bestFit="1" customWidth="1"/>
    <col min="10759" max="10759" width="14.42578125" style="144" bestFit="1" customWidth="1"/>
    <col min="10760" max="10760" width="12.28515625" style="144" bestFit="1" customWidth="1"/>
    <col min="10761" max="10761" width="8.28515625" style="144" bestFit="1" customWidth="1"/>
    <col min="10762" max="10762" width="6.7109375" style="144" bestFit="1" customWidth="1"/>
    <col min="10763" max="10763" width="16.85546875" style="144" bestFit="1" customWidth="1"/>
    <col min="10764" max="10764" width="12" style="144" bestFit="1" customWidth="1"/>
    <col min="10765" max="10766" width="10.85546875" style="144" bestFit="1" customWidth="1"/>
    <col min="10767" max="10767" width="6.7109375" style="144" bestFit="1" customWidth="1"/>
    <col min="10768" max="11007" width="8.85546875" style="144"/>
    <col min="11008" max="11008" width="3.28515625" style="144" customWidth="1"/>
    <col min="11009" max="11009" width="4.42578125" style="144" bestFit="1" customWidth="1"/>
    <col min="11010" max="11010" width="20.85546875" style="144" customWidth="1"/>
    <col min="11011" max="11011" width="25.7109375" style="144" customWidth="1"/>
    <col min="11012" max="11012" width="14.28515625" style="144" bestFit="1" customWidth="1"/>
    <col min="11013" max="11013" width="12.140625" style="144" bestFit="1" customWidth="1"/>
    <col min="11014" max="11014" width="12.85546875" style="144" bestFit="1" customWidth="1"/>
    <col min="11015" max="11015" width="14.42578125" style="144" bestFit="1" customWidth="1"/>
    <col min="11016" max="11016" width="12.28515625" style="144" bestFit="1" customWidth="1"/>
    <col min="11017" max="11017" width="8.28515625" style="144" bestFit="1" customWidth="1"/>
    <col min="11018" max="11018" width="6.7109375" style="144" bestFit="1" customWidth="1"/>
    <col min="11019" max="11019" width="16.85546875" style="144" bestFit="1" customWidth="1"/>
    <col min="11020" max="11020" width="12" style="144" bestFit="1" customWidth="1"/>
    <col min="11021" max="11022" width="10.85546875" style="144" bestFit="1" customWidth="1"/>
    <col min="11023" max="11023" width="6.7109375" style="144" bestFit="1" customWidth="1"/>
    <col min="11024" max="11263" width="8.85546875" style="144"/>
    <col min="11264" max="11264" width="3.28515625" style="144" customWidth="1"/>
    <col min="11265" max="11265" width="4.42578125" style="144" bestFit="1" customWidth="1"/>
    <col min="11266" max="11266" width="20.85546875" style="144" customWidth="1"/>
    <col min="11267" max="11267" width="25.7109375" style="144" customWidth="1"/>
    <col min="11268" max="11268" width="14.28515625" style="144" bestFit="1" customWidth="1"/>
    <col min="11269" max="11269" width="12.140625" style="144" bestFit="1" customWidth="1"/>
    <col min="11270" max="11270" width="12.85546875" style="144" bestFit="1" customWidth="1"/>
    <col min="11271" max="11271" width="14.42578125" style="144" bestFit="1" customWidth="1"/>
    <col min="11272" max="11272" width="12.28515625" style="144" bestFit="1" customWidth="1"/>
    <col min="11273" max="11273" width="8.28515625" style="144" bestFit="1" customWidth="1"/>
    <col min="11274" max="11274" width="6.7109375" style="144" bestFit="1" customWidth="1"/>
    <col min="11275" max="11275" width="16.85546875" style="144" bestFit="1" customWidth="1"/>
    <col min="11276" max="11276" width="12" style="144" bestFit="1" customWidth="1"/>
    <col min="11277" max="11278" width="10.85546875" style="144" bestFit="1" customWidth="1"/>
    <col min="11279" max="11279" width="6.7109375" style="144" bestFit="1" customWidth="1"/>
    <col min="11280" max="11519" width="8.85546875" style="144"/>
    <col min="11520" max="11520" width="3.28515625" style="144" customWidth="1"/>
    <col min="11521" max="11521" width="4.42578125" style="144" bestFit="1" customWidth="1"/>
    <col min="11522" max="11522" width="20.85546875" style="144" customWidth="1"/>
    <col min="11523" max="11523" width="25.7109375" style="144" customWidth="1"/>
    <col min="11524" max="11524" width="14.28515625" style="144" bestFit="1" customWidth="1"/>
    <col min="11525" max="11525" width="12.140625" style="144" bestFit="1" customWidth="1"/>
    <col min="11526" max="11526" width="12.85546875" style="144" bestFit="1" customWidth="1"/>
    <col min="11527" max="11527" width="14.42578125" style="144" bestFit="1" customWidth="1"/>
    <col min="11528" max="11528" width="12.28515625" style="144" bestFit="1" customWidth="1"/>
    <col min="11529" max="11529" width="8.28515625" style="144" bestFit="1" customWidth="1"/>
    <col min="11530" max="11530" width="6.7109375" style="144" bestFit="1" customWidth="1"/>
    <col min="11531" max="11531" width="16.85546875" style="144" bestFit="1" customWidth="1"/>
    <col min="11532" max="11532" width="12" style="144" bestFit="1" customWidth="1"/>
    <col min="11533" max="11534" width="10.85546875" style="144" bestFit="1" customWidth="1"/>
    <col min="11535" max="11535" width="6.7109375" style="144" bestFit="1" customWidth="1"/>
    <col min="11536" max="11775" width="8.85546875" style="144"/>
    <col min="11776" max="11776" width="3.28515625" style="144" customWidth="1"/>
    <col min="11777" max="11777" width="4.42578125" style="144" bestFit="1" customWidth="1"/>
    <col min="11778" max="11778" width="20.85546875" style="144" customWidth="1"/>
    <col min="11779" max="11779" width="25.7109375" style="144" customWidth="1"/>
    <col min="11780" max="11780" width="14.28515625" style="144" bestFit="1" customWidth="1"/>
    <col min="11781" max="11781" width="12.140625" style="144" bestFit="1" customWidth="1"/>
    <col min="11782" max="11782" width="12.85546875" style="144" bestFit="1" customWidth="1"/>
    <col min="11783" max="11783" width="14.42578125" style="144" bestFit="1" customWidth="1"/>
    <col min="11784" max="11784" width="12.28515625" style="144" bestFit="1" customWidth="1"/>
    <col min="11785" max="11785" width="8.28515625" style="144" bestFit="1" customWidth="1"/>
    <col min="11786" max="11786" width="6.7109375" style="144" bestFit="1" customWidth="1"/>
    <col min="11787" max="11787" width="16.85546875" style="144" bestFit="1" customWidth="1"/>
    <col min="11788" max="11788" width="12" style="144" bestFit="1" customWidth="1"/>
    <col min="11789" max="11790" width="10.85546875" style="144" bestFit="1" customWidth="1"/>
    <col min="11791" max="11791" width="6.7109375" style="144" bestFit="1" customWidth="1"/>
    <col min="11792" max="12031" width="8.85546875" style="144"/>
    <col min="12032" max="12032" width="3.28515625" style="144" customWidth="1"/>
    <col min="12033" max="12033" width="4.42578125" style="144" bestFit="1" customWidth="1"/>
    <col min="12034" max="12034" width="20.85546875" style="144" customWidth="1"/>
    <col min="12035" max="12035" width="25.7109375" style="144" customWidth="1"/>
    <col min="12036" max="12036" width="14.28515625" style="144" bestFit="1" customWidth="1"/>
    <col min="12037" max="12037" width="12.140625" style="144" bestFit="1" customWidth="1"/>
    <col min="12038" max="12038" width="12.85546875" style="144" bestFit="1" customWidth="1"/>
    <col min="12039" max="12039" width="14.42578125" style="144" bestFit="1" customWidth="1"/>
    <col min="12040" max="12040" width="12.28515625" style="144" bestFit="1" customWidth="1"/>
    <col min="12041" max="12041" width="8.28515625" style="144" bestFit="1" customWidth="1"/>
    <col min="12042" max="12042" width="6.7109375" style="144" bestFit="1" customWidth="1"/>
    <col min="12043" max="12043" width="16.85546875" style="144" bestFit="1" customWidth="1"/>
    <col min="12044" max="12044" width="12" style="144" bestFit="1" customWidth="1"/>
    <col min="12045" max="12046" width="10.85546875" style="144" bestFit="1" customWidth="1"/>
    <col min="12047" max="12047" width="6.7109375" style="144" bestFit="1" customWidth="1"/>
    <col min="12048" max="12287" width="8.85546875" style="144"/>
    <col min="12288" max="12288" width="3.28515625" style="144" customWidth="1"/>
    <col min="12289" max="12289" width="4.42578125" style="144" bestFit="1" customWidth="1"/>
    <col min="12290" max="12290" width="20.85546875" style="144" customWidth="1"/>
    <col min="12291" max="12291" width="25.7109375" style="144" customWidth="1"/>
    <col min="12292" max="12292" width="14.28515625" style="144" bestFit="1" customWidth="1"/>
    <col min="12293" max="12293" width="12.140625" style="144" bestFit="1" customWidth="1"/>
    <col min="12294" max="12294" width="12.85546875" style="144" bestFit="1" customWidth="1"/>
    <col min="12295" max="12295" width="14.42578125" style="144" bestFit="1" customWidth="1"/>
    <col min="12296" max="12296" width="12.28515625" style="144" bestFit="1" customWidth="1"/>
    <col min="12297" max="12297" width="8.28515625" style="144" bestFit="1" customWidth="1"/>
    <col min="12298" max="12298" width="6.7109375" style="144" bestFit="1" customWidth="1"/>
    <col min="12299" max="12299" width="16.85546875" style="144" bestFit="1" customWidth="1"/>
    <col min="12300" max="12300" width="12" style="144" bestFit="1" customWidth="1"/>
    <col min="12301" max="12302" width="10.85546875" style="144" bestFit="1" customWidth="1"/>
    <col min="12303" max="12303" width="6.7109375" style="144" bestFit="1" customWidth="1"/>
    <col min="12304" max="12543" width="8.85546875" style="144"/>
    <col min="12544" max="12544" width="3.28515625" style="144" customWidth="1"/>
    <col min="12545" max="12545" width="4.42578125" style="144" bestFit="1" customWidth="1"/>
    <col min="12546" max="12546" width="20.85546875" style="144" customWidth="1"/>
    <col min="12547" max="12547" width="25.7109375" style="144" customWidth="1"/>
    <col min="12548" max="12548" width="14.28515625" style="144" bestFit="1" customWidth="1"/>
    <col min="12549" max="12549" width="12.140625" style="144" bestFit="1" customWidth="1"/>
    <col min="12550" max="12550" width="12.85546875" style="144" bestFit="1" customWidth="1"/>
    <col min="12551" max="12551" width="14.42578125" style="144" bestFit="1" customWidth="1"/>
    <col min="12552" max="12552" width="12.28515625" style="144" bestFit="1" customWidth="1"/>
    <col min="12553" max="12553" width="8.28515625" style="144" bestFit="1" customWidth="1"/>
    <col min="12554" max="12554" width="6.7109375" style="144" bestFit="1" customWidth="1"/>
    <col min="12555" max="12555" width="16.85546875" style="144" bestFit="1" customWidth="1"/>
    <col min="12556" max="12556" width="12" style="144" bestFit="1" customWidth="1"/>
    <col min="12557" max="12558" width="10.85546875" style="144" bestFit="1" customWidth="1"/>
    <col min="12559" max="12559" width="6.7109375" style="144" bestFit="1" customWidth="1"/>
    <col min="12560" max="12799" width="8.85546875" style="144"/>
    <col min="12800" max="12800" width="3.28515625" style="144" customWidth="1"/>
    <col min="12801" max="12801" width="4.42578125" style="144" bestFit="1" customWidth="1"/>
    <col min="12802" max="12802" width="20.85546875" style="144" customWidth="1"/>
    <col min="12803" max="12803" width="25.7109375" style="144" customWidth="1"/>
    <col min="12804" max="12804" width="14.28515625" style="144" bestFit="1" customWidth="1"/>
    <col min="12805" max="12805" width="12.140625" style="144" bestFit="1" customWidth="1"/>
    <col min="12806" max="12806" width="12.85546875" style="144" bestFit="1" customWidth="1"/>
    <col min="12807" max="12807" width="14.42578125" style="144" bestFit="1" customWidth="1"/>
    <col min="12808" max="12808" width="12.28515625" style="144" bestFit="1" customWidth="1"/>
    <col min="12809" max="12809" width="8.28515625" style="144" bestFit="1" customWidth="1"/>
    <col min="12810" max="12810" width="6.7109375" style="144" bestFit="1" customWidth="1"/>
    <col min="12811" max="12811" width="16.85546875" style="144" bestFit="1" customWidth="1"/>
    <col min="12812" max="12812" width="12" style="144" bestFit="1" customWidth="1"/>
    <col min="12813" max="12814" width="10.85546875" style="144" bestFit="1" customWidth="1"/>
    <col min="12815" max="12815" width="6.7109375" style="144" bestFit="1" customWidth="1"/>
    <col min="12816" max="13055" width="8.85546875" style="144"/>
    <col min="13056" max="13056" width="3.28515625" style="144" customWidth="1"/>
    <col min="13057" max="13057" width="4.42578125" style="144" bestFit="1" customWidth="1"/>
    <col min="13058" max="13058" width="20.85546875" style="144" customWidth="1"/>
    <col min="13059" max="13059" width="25.7109375" style="144" customWidth="1"/>
    <col min="13060" max="13060" width="14.28515625" style="144" bestFit="1" customWidth="1"/>
    <col min="13061" max="13061" width="12.140625" style="144" bestFit="1" customWidth="1"/>
    <col min="13062" max="13062" width="12.85546875" style="144" bestFit="1" customWidth="1"/>
    <col min="13063" max="13063" width="14.42578125" style="144" bestFit="1" customWidth="1"/>
    <col min="13064" max="13064" width="12.28515625" style="144" bestFit="1" customWidth="1"/>
    <col min="13065" max="13065" width="8.28515625" style="144" bestFit="1" customWidth="1"/>
    <col min="13066" max="13066" width="6.7109375" style="144" bestFit="1" customWidth="1"/>
    <col min="13067" max="13067" width="16.85546875" style="144" bestFit="1" customWidth="1"/>
    <col min="13068" max="13068" width="12" style="144" bestFit="1" customWidth="1"/>
    <col min="13069" max="13070" width="10.85546875" style="144" bestFit="1" customWidth="1"/>
    <col min="13071" max="13071" width="6.7109375" style="144" bestFit="1" customWidth="1"/>
    <col min="13072" max="13311" width="8.85546875" style="144"/>
    <col min="13312" max="13312" width="3.28515625" style="144" customWidth="1"/>
    <col min="13313" max="13313" width="4.42578125" style="144" bestFit="1" customWidth="1"/>
    <col min="13314" max="13314" width="20.85546875" style="144" customWidth="1"/>
    <col min="13315" max="13315" width="25.7109375" style="144" customWidth="1"/>
    <col min="13316" max="13316" width="14.28515625" style="144" bestFit="1" customWidth="1"/>
    <col min="13317" max="13317" width="12.140625" style="144" bestFit="1" customWidth="1"/>
    <col min="13318" max="13318" width="12.85546875" style="144" bestFit="1" customWidth="1"/>
    <col min="13319" max="13319" width="14.42578125" style="144" bestFit="1" customWidth="1"/>
    <col min="13320" max="13320" width="12.28515625" style="144" bestFit="1" customWidth="1"/>
    <col min="13321" max="13321" width="8.28515625" style="144" bestFit="1" customWidth="1"/>
    <col min="13322" max="13322" width="6.7109375" style="144" bestFit="1" customWidth="1"/>
    <col min="13323" max="13323" width="16.85546875" style="144" bestFit="1" customWidth="1"/>
    <col min="13324" max="13324" width="12" style="144" bestFit="1" customWidth="1"/>
    <col min="13325" max="13326" width="10.85546875" style="144" bestFit="1" customWidth="1"/>
    <col min="13327" max="13327" width="6.7109375" style="144" bestFit="1" customWidth="1"/>
    <col min="13328" max="13567" width="8.85546875" style="144"/>
    <col min="13568" max="13568" width="3.28515625" style="144" customWidth="1"/>
    <col min="13569" max="13569" width="4.42578125" style="144" bestFit="1" customWidth="1"/>
    <col min="13570" max="13570" width="20.85546875" style="144" customWidth="1"/>
    <col min="13571" max="13571" width="25.7109375" style="144" customWidth="1"/>
    <col min="13572" max="13572" width="14.28515625" style="144" bestFit="1" customWidth="1"/>
    <col min="13573" max="13573" width="12.140625" style="144" bestFit="1" customWidth="1"/>
    <col min="13574" max="13574" width="12.85546875" style="144" bestFit="1" customWidth="1"/>
    <col min="13575" max="13575" width="14.42578125" style="144" bestFit="1" customWidth="1"/>
    <col min="13576" max="13576" width="12.28515625" style="144" bestFit="1" customWidth="1"/>
    <col min="13577" max="13577" width="8.28515625" style="144" bestFit="1" customWidth="1"/>
    <col min="13578" max="13578" width="6.7109375" style="144" bestFit="1" customWidth="1"/>
    <col min="13579" max="13579" width="16.85546875" style="144" bestFit="1" customWidth="1"/>
    <col min="13580" max="13580" width="12" style="144" bestFit="1" customWidth="1"/>
    <col min="13581" max="13582" width="10.85546875" style="144" bestFit="1" customWidth="1"/>
    <col min="13583" max="13583" width="6.7109375" style="144" bestFit="1" customWidth="1"/>
    <col min="13584" max="13823" width="8.85546875" style="144"/>
    <col min="13824" max="13824" width="3.28515625" style="144" customWidth="1"/>
    <col min="13825" max="13825" width="4.42578125" style="144" bestFit="1" customWidth="1"/>
    <col min="13826" max="13826" width="20.85546875" style="144" customWidth="1"/>
    <col min="13827" max="13827" width="25.7109375" style="144" customWidth="1"/>
    <col min="13828" max="13828" width="14.28515625" style="144" bestFit="1" customWidth="1"/>
    <col min="13829" max="13829" width="12.140625" style="144" bestFit="1" customWidth="1"/>
    <col min="13830" max="13830" width="12.85546875" style="144" bestFit="1" customWidth="1"/>
    <col min="13831" max="13831" width="14.42578125" style="144" bestFit="1" customWidth="1"/>
    <col min="13832" max="13832" width="12.28515625" style="144" bestFit="1" customWidth="1"/>
    <col min="13833" max="13833" width="8.28515625" style="144" bestFit="1" customWidth="1"/>
    <col min="13834" max="13834" width="6.7109375" style="144" bestFit="1" customWidth="1"/>
    <col min="13835" max="13835" width="16.85546875" style="144" bestFit="1" customWidth="1"/>
    <col min="13836" max="13836" width="12" style="144" bestFit="1" customWidth="1"/>
    <col min="13837" max="13838" width="10.85546875" style="144" bestFit="1" customWidth="1"/>
    <col min="13839" max="13839" width="6.7109375" style="144" bestFit="1" customWidth="1"/>
    <col min="13840" max="14079" width="8.85546875" style="144"/>
    <col min="14080" max="14080" width="3.28515625" style="144" customWidth="1"/>
    <col min="14081" max="14081" width="4.42578125" style="144" bestFit="1" customWidth="1"/>
    <col min="14082" max="14082" width="20.85546875" style="144" customWidth="1"/>
    <col min="14083" max="14083" width="25.7109375" style="144" customWidth="1"/>
    <col min="14084" max="14084" width="14.28515625" style="144" bestFit="1" customWidth="1"/>
    <col min="14085" max="14085" width="12.140625" style="144" bestFit="1" customWidth="1"/>
    <col min="14086" max="14086" width="12.85546875" style="144" bestFit="1" customWidth="1"/>
    <col min="14087" max="14087" width="14.42578125" style="144" bestFit="1" customWidth="1"/>
    <col min="14088" max="14088" width="12.28515625" style="144" bestFit="1" customWidth="1"/>
    <col min="14089" max="14089" width="8.28515625" style="144" bestFit="1" customWidth="1"/>
    <col min="14090" max="14090" width="6.7109375" style="144" bestFit="1" customWidth="1"/>
    <col min="14091" max="14091" width="16.85546875" style="144" bestFit="1" customWidth="1"/>
    <col min="14092" max="14092" width="12" style="144" bestFit="1" customWidth="1"/>
    <col min="14093" max="14094" width="10.85546875" style="144" bestFit="1" customWidth="1"/>
    <col min="14095" max="14095" width="6.7109375" style="144" bestFit="1" customWidth="1"/>
    <col min="14096" max="14335" width="8.85546875" style="144"/>
    <col min="14336" max="14336" width="3.28515625" style="144" customWidth="1"/>
    <col min="14337" max="14337" width="4.42578125" style="144" bestFit="1" customWidth="1"/>
    <col min="14338" max="14338" width="20.85546875" style="144" customWidth="1"/>
    <col min="14339" max="14339" width="25.7109375" style="144" customWidth="1"/>
    <col min="14340" max="14340" width="14.28515625" style="144" bestFit="1" customWidth="1"/>
    <col min="14341" max="14341" width="12.140625" style="144" bestFit="1" customWidth="1"/>
    <col min="14342" max="14342" width="12.85546875" style="144" bestFit="1" customWidth="1"/>
    <col min="14343" max="14343" width="14.42578125" style="144" bestFit="1" customWidth="1"/>
    <col min="14344" max="14344" width="12.28515625" style="144" bestFit="1" customWidth="1"/>
    <col min="14345" max="14345" width="8.28515625" style="144" bestFit="1" customWidth="1"/>
    <col min="14346" max="14346" width="6.7109375" style="144" bestFit="1" customWidth="1"/>
    <col min="14347" max="14347" width="16.85546875" style="144" bestFit="1" customWidth="1"/>
    <col min="14348" max="14348" width="12" style="144" bestFit="1" customWidth="1"/>
    <col min="14349" max="14350" width="10.85546875" style="144" bestFit="1" customWidth="1"/>
    <col min="14351" max="14351" width="6.7109375" style="144" bestFit="1" customWidth="1"/>
    <col min="14352" max="14591" width="8.85546875" style="144"/>
    <col min="14592" max="14592" width="3.28515625" style="144" customWidth="1"/>
    <col min="14593" max="14593" width="4.42578125" style="144" bestFit="1" customWidth="1"/>
    <col min="14594" max="14594" width="20.85546875" style="144" customWidth="1"/>
    <col min="14595" max="14595" width="25.7109375" style="144" customWidth="1"/>
    <col min="14596" max="14596" width="14.28515625" style="144" bestFit="1" customWidth="1"/>
    <col min="14597" max="14597" width="12.140625" style="144" bestFit="1" customWidth="1"/>
    <col min="14598" max="14598" width="12.85546875" style="144" bestFit="1" customWidth="1"/>
    <col min="14599" max="14599" width="14.42578125" style="144" bestFit="1" customWidth="1"/>
    <col min="14600" max="14600" width="12.28515625" style="144" bestFit="1" customWidth="1"/>
    <col min="14601" max="14601" width="8.28515625" style="144" bestFit="1" customWidth="1"/>
    <col min="14602" max="14602" width="6.7109375" style="144" bestFit="1" customWidth="1"/>
    <col min="14603" max="14603" width="16.85546875" style="144" bestFit="1" customWidth="1"/>
    <col min="14604" max="14604" width="12" style="144" bestFit="1" customWidth="1"/>
    <col min="14605" max="14606" width="10.85546875" style="144" bestFit="1" customWidth="1"/>
    <col min="14607" max="14607" width="6.7109375" style="144" bestFit="1" customWidth="1"/>
    <col min="14608" max="14847" width="8.85546875" style="144"/>
    <col min="14848" max="14848" width="3.28515625" style="144" customWidth="1"/>
    <col min="14849" max="14849" width="4.42578125" style="144" bestFit="1" customWidth="1"/>
    <col min="14850" max="14850" width="20.85546875" style="144" customWidth="1"/>
    <col min="14851" max="14851" width="25.7109375" style="144" customWidth="1"/>
    <col min="14852" max="14852" width="14.28515625" style="144" bestFit="1" customWidth="1"/>
    <col min="14853" max="14853" width="12.140625" style="144" bestFit="1" customWidth="1"/>
    <col min="14854" max="14854" width="12.85546875" style="144" bestFit="1" customWidth="1"/>
    <col min="14855" max="14855" width="14.42578125" style="144" bestFit="1" customWidth="1"/>
    <col min="14856" max="14856" width="12.28515625" style="144" bestFit="1" customWidth="1"/>
    <col min="14857" max="14857" width="8.28515625" style="144" bestFit="1" customWidth="1"/>
    <col min="14858" max="14858" width="6.7109375" style="144" bestFit="1" customWidth="1"/>
    <col min="14859" max="14859" width="16.85546875" style="144" bestFit="1" customWidth="1"/>
    <col min="14860" max="14860" width="12" style="144" bestFit="1" customWidth="1"/>
    <col min="14861" max="14862" width="10.85546875" style="144" bestFit="1" customWidth="1"/>
    <col min="14863" max="14863" width="6.7109375" style="144" bestFit="1" customWidth="1"/>
    <col min="14864" max="15103" width="8.85546875" style="144"/>
    <col min="15104" max="15104" width="3.28515625" style="144" customWidth="1"/>
    <col min="15105" max="15105" width="4.42578125" style="144" bestFit="1" customWidth="1"/>
    <col min="15106" max="15106" width="20.85546875" style="144" customWidth="1"/>
    <col min="15107" max="15107" width="25.7109375" style="144" customWidth="1"/>
    <col min="15108" max="15108" width="14.28515625" style="144" bestFit="1" customWidth="1"/>
    <col min="15109" max="15109" width="12.140625" style="144" bestFit="1" customWidth="1"/>
    <col min="15110" max="15110" width="12.85546875" style="144" bestFit="1" customWidth="1"/>
    <col min="15111" max="15111" width="14.42578125" style="144" bestFit="1" customWidth="1"/>
    <col min="15112" max="15112" width="12.28515625" style="144" bestFit="1" customWidth="1"/>
    <col min="15113" max="15113" width="8.28515625" style="144" bestFit="1" customWidth="1"/>
    <col min="15114" max="15114" width="6.7109375" style="144" bestFit="1" customWidth="1"/>
    <col min="15115" max="15115" width="16.85546875" style="144" bestFit="1" customWidth="1"/>
    <col min="15116" max="15116" width="12" style="144" bestFit="1" customWidth="1"/>
    <col min="15117" max="15118" width="10.85546875" style="144" bestFit="1" customWidth="1"/>
    <col min="15119" max="15119" width="6.7109375" style="144" bestFit="1" customWidth="1"/>
    <col min="15120" max="15359" width="8.85546875" style="144"/>
    <col min="15360" max="15360" width="3.28515625" style="144" customWidth="1"/>
    <col min="15361" max="15361" width="4.42578125" style="144" bestFit="1" customWidth="1"/>
    <col min="15362" max="15362" width="20.85546875" style="144" customWidth="1"/>
    <col min="15363" max="15363" width="25.7109375" style="144" customWidth="1"/>
    <col min="15364" max="15364" width="14.28515625" style="144" bestFit="1" customWidth="1"/>
    <col min="15365" max="15365" width="12.140625" style="144" bestFit="1" customWidth="1"/>
    <col min="15366" max="15366" width="12.85546875" style="144" bestFit="1" customWidth="1"/>
    <col min="15367" max="15367" width="14.42578125" style="144" bestFit="1" customWidth="1"/>
    <col min="15368" max="15368" width="12.28515625" style="144" bestFit="1" customWidth="1"/>
    <col min="15369" max="15369" width="8.28515625" style="144" bestFit="1" customWidth="1"/>
    <col min="15370" max="15370" width="6.7109375" style="144" bestFit="1" customWidth="1"/>
    <col min="15371" max="15371" width="16.85546875" style="144" bestFit="1" customWidth="1"/>
    <col min="15372" max="15372" width="12" style="144" bestFit="1" customWidth="1"/>
    <col min="15373" max="15374" width="10.85546875" style="144" bestFit="1" customWidth="1"/>
    <col min="15375" max="15375" width="6.7109375" style="144" bestFit="1" customWidth="1"/>
    <col min="15376" max="15615" width="8.85546875" style="144"/>
    <col min="15616" max="15616" width="3.28515625" style="144" customWidth="1"/>
    <col min="15617" max="15617" width="4.42578125" style="144" bestFit="1" customWidth="1"/>
    <col min="15618" max="15618" width="20.85546875" style="144" customWidth="1"/>
    <col min="15619" max="15619" width="25.7109375" style="144" customWidth="1"/>
    <col min="15620" max="15620" width="14.28515625" style="144" bestFit="1" customWidth="1"/>
    <col min="15621" max="15621" width="12.140625" style="144" bestFit="1" customWidth="1"/>
    <col min="15622" max="15622" width="12.85546875" style="144" bestFit="1" customWidth="1"/>
    <col min="15623" max="15623" width="14.42578125" style="144" bestFit="1" customWidth="1"/>
    <col min="15624" max="15624" width="12.28515625" style="144" bestFit="1" customWidth="1"/>
    <col min="15625" max="15625" width="8.28515625" style="144" bestFit="1" customWidth="1"/>
    <col min="15626" max="15626" width="6.7109375" style="144" bestFit="1" customWidth="1"/>
    <col min="15627" max="15627" width="16.85546875" style="144" bestFit="1" customWidth="1"/>
    <col min="15628" max="15628" width="12" style="144" bestFit="1" customWidth="1"/>
    <col min="15629" max="15630" width="10.85546875" style="144" bestFit="1" customWidth="1"/>
    <col min="15631" max="15631" width="6.7109375" style="144" bestFit="1" customWidth="1"/>
    <col min="15632" max="15871" width="8.85546875" style="144"/>
    <col min="15872" max="15872" width="3.28515625" style="144" customWidth="1"/>
    <col min="15873" max="15873" width="4.42578125" style="144" bestFit="1" customWidth="1"/>
    <col min="15874" max="15874" width="20.85546875" style="144" customWidth="1"/>
    <col min="15875" max="15875" width="25.7109375" style="144" customWidth="1"/>
    <col min="15876" max="15876" width="14.28515625" style="144" bestFit="1" customWidth="1"/>
    <col min="15877" max="15877" width="12.140625" style="144" bestFit="1" customWidth="1"/>
    <col min="15878" max="15878" width="12.85546875" style="144" bestFit="1" customWidth="1"/>
    <col min="15879" max="15879" width="14.42578125" style="144" bestFit="1" customWidth="1"/>
    <col min="15880" max="15880" width="12.28515625" style="144" bestFit="1" customWidth="1"/>
    <col min="15881" max="15881" width="8.28515625" style="144" bestFit="1" customWidth="1"/>
    <col min="15882" max="15882" width="6.7109375" style="144" bestFit="1" customWidth="1"/>
    <col min="15883" max="15883" width="16.85546875" style="144" bestFit="1" customWidth="1"/>
    <col min="15884" max="15884" width="12" style="144" bestFit="1" customWidth="1"/>
    <col min="15885" max="15886" width="10.85546875" style="144" bestFit="1" customWidth="1"/>
    <col min="15887" max="15887" width="6.7109375" style="144" bestFit="1" customWidth="1"/>
    <col min="15888" max="16127" width="8.85546875" style="144"/>
    <col min="16128" max="16128" width="3.28515625" style="144" customWidth="1"/>
    <col min="16129" max="16129" width="4.42578125" style="144" bestFit="1" customWidth="1"/>
    <col min="16130" max="16130" width="20.85546875" style="144" customWidth="1"/>
    <col min="16131" max="16131" width="25.7109375" style="144" customWidth="1"/>
    <col min="16132" max="16132" width="14.28515625" style="144" bestFit="1" customWidth="1"/>
    <col min="16133" max="16133" width="12.140625" style="144" bestFit="1" customWidth="1"/>
    <col min="16134" max="16134" width="12.85546875" style="144" bestFit="1" customWidth="1"/>
    <col min="16135" max="16135" width="14.42578125" style="144" bestFit="1" customWidth="1"/>
    <col min="16136" max="16136" width="12.28515625" style="144" bestFit="1" customWidth="1"/>
    <col min="16137" max="16137" width="8.28515625" style="144" bestFit="1" customWidth="1"/>
    <col min="16138" max="16138" width="6.7109375" style="144" bestFit="1" customWidth="1"/>
    <col min="16139" max="16139" width="16.85546875" style="144" bestFit="1" customWidth="1"/>
    <col min="16140" max="16140" width="12" style="144" bestFit="1" customWidth="1"/>
    <col min="16141" max="16142" width="10.85546875" style="144" bestFit="1" customWidth="1"/>
    <col min="16143" max="16143" width="6.7109375" style="144" bestFit="1" customWidth="1"/>
    <col min="16144" max="16384" width="8.85546875" style="144"/>
  </cols>
  <sheetData>
    <row r="1" spans="1:15">
      <c r="A1" s="366"/>
      <c r="B1" s="362" t="s">
        <v>151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>
      <c r="A2" s="366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>
      <c r="A3" s="366"/>
      <c r="B3" s="368" t="s">
        <v>0</v>
      </c>
      <c r="C3" s="369" t="s">
        <v>89</v>
      </c>
      <c r="D3" s="369" t="s">
        <v>90</v>
      </c>
      <c r="E3" s="369"/>
      <c r="F3" s="369"/>
      <c r="G3" s="369"/>
      <c r="H3" s="369"/>
      <c r="I3" s="369"/>
      <c r="J3" s="369"/>
      <c r="K3" s="370" t="s">
        <v>91</v>
      </c>
      <c r="L3" s="371"/>
      <c r="M3" s="371"/>
      <c r="N3" s="371"/>
      <c r="O3" s="372"/>
    </row>
    <row r="4" spans="1:15" ht="38.25">
      <c r="A4" s="366"/>
      <c r="B4" s="368"/>
      <c r="C4" s="369"/>
      <c r="D4" s="145" t="s">
        <v>92</v>
      </c>
      <c r="E4" s="145" t="s">
        <v>93</v>
      </c>
      <c r="F4" s="145" t="s">
        <v>94</v>
      </c>
      <c r="G4" s="145" t="s">
        <v>95</v>
      </c>
      <c r="H4" s="145" t="s">
        <v>96</v>
      </c>
      <c r="I4" s="145" t="s">
        <v>97</v>
      </c>
      <c r="J4" s="145" t="s">
        <v>98</v>
      </c>
      <c r="K4" s="145" t="s">
        <v>99</v>
      </c>
      <c r="L4" s="145" t="s">
        <v>100</v>
      </c>
      <c r="M4" s="145" t="s">
        <v>101</v>
      </c>
      <c r="N4" s="145" t="s">
        <v>102</v>
      </c>
      <c r="O4" s="145" t="s">
        <v>98</v>
      </c>
    </row>
    <row r="5" spans="1:15" ht="25.5">
      <c r="A5" s="366"/>
      <c r="B5" s="146">
        <v>1</v>
      </c>
      <c r="C5" s="147" t="s">
        <v>103</v>
      </c>
      <c r="D5" s="148" t="s">
        <v>4</v>
      </c>
      <c r="E5" s="148" t="s">
        <v>5</v>
      </c>
      <c r="F5" s="148" t="s">
        <v>5</v>
      </c>
      <c r="G5" s="148" t="s">
        <v>4</v>
      </c>
      <c r="H5" s="148" t="s">
        <v>4</v>
      </c>
      <c r="I5" s="148" t="s">
        <v>5</v>
      </c>
      <c r="J5" s="149"/>
      <c r="K5" s="148" t="s">
        <v>5</v>
      </c>
      <c r="L5" s="148" t="s">
        <v>5</v>
      </c>
      <c r="M5" s="148" t="s">
        <v>4</v>
      </c>
      <c r="N5" s="148" t="s">
        <v>4</v>
      </c>
      <c r="O5" s="148"/>
    </row>
    <row r="6" spans="1:15" ht="38.25">
      <c r="A6" s="366"/>
      <c r="B6" s="146">
        <v>2</v>
      </c>
      <c r="C6" s="147" t="s">
        <v>104</v>
      </c>
      <c r="D6" s="148" t="s">
        <v>4</v>
      </c>
      <c r="E6" s="148" t="s">
        <v>5</v>
      </c>
      <c r="F6" s="148" t="s">
        <v>5</v>
      </c>
      <c r="G6" s="148" t="s">
        <v>4</v>
      </c>
      <c r="H6" s="148" t="s">
        <v>5</v>
      </c>
      <c r="I6" s="148" t="s">
        <v>5</v>
      </c>
      <c r="J6" s="149"/>
      <c r="K6" s="148" t="s">
        <v>5</v>
      </c>
      <c r="L6" s="148" t="s">
        <v>5</v>
      </c>
      <c r="M6" s="148" t="s">
        <v>5</v>
      </c>
      <c r="N6" s="148" t="s">
        <v>4</v>
      </c>
      <c r="O6" s="148"/>
    </row>
    <row r="7" spans="1:15">
      <c r="B7" s="146">
        <v>3</v>
      </c>
      <c r="C7" s="147" t="s">
        <v>105</v>
      </c>
      <c r="D7" s="148" t="s">
        <v>4</v>
      </c>
      <c r="E7" s="148" t="s">
        <v>5</v>
      </c>
      <c r="F7" s="148" t="s">
        <v>5</v>
      </c>
      <c r="G7" s="148" t="s">
        <v>4</v>
      </c>
      <c r="H7" s="148" t="s">
        <v>5</v>
      </c>
      <c r="I7" s="148" t="s">
        <v>5</v>
      </c>
      <c r="J7" s="149"/>
      <c r="K7" s="148" t="s">
        <v>5</v>
      </c>
      <c r="L7" s="148" t="s">
        <v>5</v>
      </c>
      <c r="M7" s="148" t="s">
        <v>5</v>
      </c>
      <c r="N7" s="148" t="s">
        <v>5</v>
      </c>
      <c r="O7" s="148"/>
    </row>
    <row r="8" spans="1:15" ht="25.5">
      <c r="B8" s="146">
        <v>4</v>
      </c>
      <c r="C8" s="147" t="s">
        <v>106</v>
      </c>
      <c r="D8" s="148" t="s">
        <v>4</v>
      </c>
      <c r="E8" s="148" t="s">
        <v>4</v>
      </c>
      <c r="F8" s="148" t="s">
        <v>5</v>
      </c>
      <c r="G8" s="148" t="s">
        <v>4</v>
      </c>
      <c r="H8" s="148" t="s">
        <v>4</v>
      </c>
      <c r="I8" s="148" t="s">
        <v>5</v>
      </c>
      <c r="J8" s="149"/>
      <c r="K8" s="148" t="s">
        <v>5</v>
      </c>
      <c r="L8" s="148" t="s">
        <v>5</v>
      </c>
      <c r="M8" s="150" t="s">
        <v>4</v>
      </c>
      <c r="N8" s="150" t="s">
        <v>4</v>
      </c>
      <c r="O8" s="148"/>
    </row>
    <row r="9" spans="1:15" ht="25.5">
      <c r="B9" s="146">
        <v>5</v>
      </c>
      <c r="C9" s="147" t="s">
        <v>107</v>
      </c>
      <c r="D9" s="148" t="s">
        <v>4</v>
      </c>
      <c r="E9" s="148" t="s">
        <v>5</v>
      </c>
      <c r="F9" s="148" t="s">
        <v>5</v>
      </c>
      <c r="G9" s="148" t="s">
        <v>4</v>
      </c>
      <c r="H9" s="148" t="s">
        <v>4</v>
      </c>
      <c r="I9" s="148" t="s">
        <v>5</v>
      </c>
      <c r="J9" s="149"/>
      <c r="K9" s="148" t="s">
        <v>5</v>
      </c>
      <c r="L9" s="148" t="s">
        <v>5</v>
      </c>
      <c r="M9" s="150" t="s">
        <v>4</v>
      </c>
      <c r="N9" s="150" t="s">
        <v>4</v>
      </c>
      <c r="O9" s="148"/>
    </row>
    <row r="10" spans="1:15" ht="25.5">
      <c r="B10" s="146">
        <v>6</v>
      </c>
      <c r="C10" s="147" t="s">
        <v>108</v>
      </c>
      <c r="D10" s="148" t="s">
        <v>4</v>
      </c>
      <c r="E10" s="148" t="s">
        <v>5</v>
      </c>
      <c r="F10" s="150" t="s">
        <v>5</v>
      </c>
      <c r="G10" s="148" t="s">
        <v>4</v>
      </c>
      <c r="H10" s="148" t="s">
        <v>4</v>
      </c>
      <c r="I10" s="150" t="s">
        <v>5</v>
      </c>
      <c r="J10" s="149"/>
      <c r="K10" s="149" t="s">
        <v>4</v>
      </c>
      <c r="L10" s="148" t="s">
        <v>5</v>
      </c>
      <c r="M10" s="150" t="s">
        <v>4</v>
      </c>
      <c r="N10" s="150" t="s">
        <v>4</v>
      </c>
      <c r="O10" s="148"/>
    </row>
    <row r="11" spans="1:15" ht="25.5">
      <c r="B11" s="146">
        <v>7</v>
      </c>
      <c r="C11" s="147" t="s">
        <v>109</v>
      </c>
      <c r="D11" s="148" t="s">
        <v>4</v>
      </c>
      <c r="E11" s="148" t="s">
        <v>4</v>
      </c>
      <c r="F11" s="148" t="s">
        <v>5</v>
      </c>
      <c r="G11" s="148" t="s">
        <v>4</v>
      </c>
      <c r="H11" s="148" t="s">
        <v>5</v>
      </c>
      <c r="I11" s="148" t="s">
        <v>5</v>
      </c>
      <c r="J11" s="149"/>
      <c r="K11" s="148" t="s">
        <v>5</v>
      </c>
      <c r="L11" s="148" t="s">
        <v>5</v>
      </c>
      <c r="M11" s="150" t="s">
        <v>5</v>
      </c>
      <c r="N11" s="150" t="s">
        <v>5</v>
      </c>
      <c r="O11" s="148"/>
    </row>
    <row r="12" spans="1:15" ht="25.5">
      <c r="B12" s="146">
        <v>8</v>
      </c>
      <c r="C12" s="147" t="s">
        <v>110</v>
      </c>
      <c r="D12" s="148" t="s">
        <v>4</v>
      </c>
      <c r="E12" s="148" t="s">
        <v>5</v>
      </c>
      <c r="F12" s="148" t="s">
        <v>5</v>
      </c>
      <c r="G12" s="148" t="s">
        <v>5</v>
      </c>
      <c r="H12" s="148" t="s">
        <v>5</v>
      </c>
      <c r="I12" s="148" t="s">
        <v>5</v>
      </c>
      <c r="J12" s="149"/>
      <c r="K12" s="148" t="s">
        <v>5</v>
      </c>
      <c r="L12" s="148" t="s">
        <v>5</v>
      </c>
      <c r="M12" s="150" t="s">
        <v>5</v>
      </c>
      <c r="N12" s="150" t="s">
        <v>5</v>
      </c>
      <c r="O12" s="148"/>
    </row>
    <row r="13" spans="1:15" ht="38.25">
      <c r="B13" s="146">
        <v>9</v>
      </c>
      <c r="C13" s="147" t="s">
        <v>111</v>
      </c>
      <c r="D13" s="148" t="s">
        <v>4</v>
      </c>
      <c r="E13" s="148" t="s">
        <v>5</v>
      </c>
      <c r="F13" s="148" t="s">
        <v>5</v>
      </c>
      <c r="G13" s="148" t="s">
        <v>5</v>
      </c>
      <c r="H13" s="148" t="s">
        <v>5</v>
      </c>
      <c r="I13" s="148" t="s">
        <v>5</v>
      </c>
      <c r="J13" s="149"/>
      <c r="K13" s="148" t="s">
        <v>5</v>
      </c>
      <c r="L13" s="148" t="s">
        <v>5</v>
      </c>
      <c r="M13" s="150" t="s">
        <v>5</v>
      </c>
      <c r="N13" s="150" t="s">
        <v>5</v>
      </c>
      <c r="O13" s="148"/>
    </row>
    <row r="14" spans="1:15" ht="25.5">
      <c r="B14" s="146">
        <v>10</v>
      </c>
      <c r="C14" s="147" t="s">
        <v>112</v>
      </c>
      <c r="D14" s="148" t="s">
        <v>4</v>
      </c>
      <c r="E14" s="148" t="s">
        <v>4</v>
      </c>
      <c r="F14" s="148" t="s">
        <v>5</v>
      </c>
      <c r="G14" s="148" t="s">
        <v>5</v>
      </c>
      <c r="H14" s="148" t="s">
        <v>5</v>
      </c>
      <c r="I14" s="148" t="s">
        <v>5</v>
      </c>
      <c r="J14" s="149"/>
      <c r="K14" s="148" t="s">
        <v>5</v>
      </c>
      <c r="L14" s="148" t="s">
        <v>5</v>
      </c>
      <c r="M14" s="150" t="s">
        <v>5</v>
      </c>
      <c r="N14" s="150" t="s">
        <v>5</v>
      </c>
      <c r="O14" s="148"/>
    </row>
    <row r="15" spans="1:15" ht="25.5">
      <c r="B15" s="146">
        <v>11</v>
      </c>
      <c r="C15" s="147" t="s">
        <v>113</v>
      </c>
      <c r="D15" s="148" t="s">
        <v>4</v>
      </c>
      <c r="E15" s="148" t="s">
        <v>5</v>
      </c>
      <c r="F15" s="148" t="s">
        <v>5</v>
      </c>
      <c r="G15" s="148" t="s">
        <v>4</v>
      </c>
      <c r="H15" s="148" t="s">
        <v>5</v>
      </c>
      <c r="I15" s="148" t="s">
        <v>5</v>
      </c>
      <c r="J15" s="149"/>
      <c r="K15" s="149" t="s">
        <v>5</v>
      </c>
      <c r="L15" s="148" t="s">
        <v>5</v>
      </c>
      <c r="M15" s="150" t="s">
        <v>5</v>
      </c>
      <c r="N15" s="150" t="s">
        <v>5</v>
      </c>
      <c r="O15" s="148"/>
    </row>
    <row r="16" spans="1:15" ht="38.25">
      <c r="B16" s="146">
        <v>12</v>
      </c>
      <c r="C16" s="199" t="s">
        <v>114</v>
      </c>
      <c r="D16" s="148" t="s">
        <v>4</v>
      </c>
      <c r="E16" s="148" t="s">
        <v>5</v>
      </c>
      <c r="F16" s="148" t="s">
        <v>5</v>
      </c>
      <c r="G16" s="148" t="s">
        <v>4</v>
      </c>
      <c r="H16" s="148" t="s">
        <v>5</v>
      </c>
      <c r="I16" s="148" t="s">
        <v>5</v>
      </c>
      <c r="J16" s="149"/>
      <c r="K16" s="149" t="s">
        <v>5</v>
      </c>
      <c r="L16" s="148" t="s">
        <v>5</v>
      </c>
      <c r="M16" s="148" t="s">
        <v>5</v>
      </c>
      <c r="N16" s="148" t="s">
        <v>5</v>
      </c>
      <c r="O16" s="148"/>
    </row>
    <row r="17" spans="2:15" ht="25.5">
      <c r="B17" s="146">
        <v>13</v>
      </c>
      <c r="C17" s="147" t="s">
        <v>115</v>
      </c>
      <c r="D17" s="148" t="s">
        <v>5</v>
      </c>
      <c r="E17" s="148" t="s">
        <v>5</v>
      </c>
      <c r="F17" s="148" t="s">
        <v>5</v>
      </c>
      <c r="G17" s="148" t="s">
        <v>5</v>
      </c>
      <c r="H17" s="148" t="s">
        <v>5</v>
      </c>
      <c r="I17" s="148" t="s">
        <v>5</v>
      </c>
      <c r="J17" s="148" t="s">
        <v>116</v>
      </c>
      <c r="K17" s="148" t="s">
        <v>5</v>
      </c>
      <c r="L17" s="148" t="s">
        <v>5</v>
      </c>
      <c r="M17" s="148" t="s">
        <v>5</v>
      </c>
      <c r="N17" s="148" t="s">
        <v>5</v>
      </c>
      <c r="O17" s="148" t="s">
        <v>116</v>
      </c>
    </row>
    <row r="18" spans="2:15" ht="25.5">
      <c r="B18" s="146">
        <v>14</v>
      </c>
      <c r="C18" s="147" t="s">
        <v>117</v>
      </c>
      <c r="D18" s="148" t="s">
        <v>4</v>
      </c>
      <c r="E18" s="148" t="s">
        <v>5</v>
      </c>
      <c r="F18" s="148" t="s">
        <v>5</v>
      </c>
      <c r="G18" s="148" t="s">
        <v>5</v>
      </c>
      <c r="H18" s="148" t="s">
        <v>5</v>
      </c>
      <c r="I18" s="148" t="s">
        <v>5</v>
      </c>
      <c r="J18" s="149"/>
      <c r="K18" s="148" t="s">
        <v>5</v>
      </c>
      <c r="L18" s="148" t="s">
        <v>5</v>
      </c>
      <c r="M18" s="148" t="s">
        <v>5</v>
      </c>
      <c r="N18" s="148" t="s">
        <v>5</v>
      </c>
      <c r="O18" s="148"/>
    </row>
    <row r="19" spans="2:15" ht="25.5">
      <c r="B19" s="146">
        <v>15</v>
      </c>
      <c r="C19" s="147" t="s">
        <v>118</v>
      </c>
      <c r="D19" s="148" t="s">
        <v>4</v>
      </c>
      <c r="E19" s="148" t="s">
        <v>5</v>
      </c>
      <c r="F19" s="148" t="s">
        <v>5</v>
      </c>
      <c r="G19" s="148"/>
      <c r="H19" s="148"/>
      <c r="I19" s="148" t="s">
        <v>5</v>
      </c>
      <c r="J19" s="149"/>
      <c r="K19" s="148" t="s">
        <v>5</v>
      </c>
      <c r="L19" s="148" t="s">
        <v>5</v>
      </c>
      <c r="M19" s="148" t="s">
        <v>5</v>
      </c>
      <c r="N19" s="148" t="s">
        <v>5</v>
      </c>
      <c r="O19" s="148"/>
    </row>
    <row r="20" spans="2:15" ht="25.5">
      <c r="B20" s="146">
        <v>16</v>
      </c>
      <c r="C20" s="147" t="s">
        <v>119</v>
      </c>
      <c r="D20" s="148" t="s">
        <v>4</v>
      </c>
      <c r="E20" s="148" t="s">
        <v>4</v>
      </c>
      <c r="F20" s="148" t="s">
        <v>5</v>
      </c>
      <c r="G20" s="148"/>
      <c r="H20" s="148"/>
      <c r="I20" s="148" t="s">
        <v>5</v>
      </c>
      <c r="J20" s="149"/>
      <c r="K20" s="148" t="s">
        <v>5</v>
      </c>
      <c r="L20" s="148" t="s">
        <v>5</v>
      </c>
      <c r="M20" s="148" t="s">
        <v>5</v>
      </c>
      <c r="N20" s="148" t="s">
        <v>5</v>
      </c>
      <c r="O20" s="148"/>
    </row>
  </sheetData>
  <mergeCells count="7">
    <mergeCell ref="A1:A6"/>
    <mergeCell ref="B1:O1"/>
    <mergeCell ref="B2:O2"/>
    <mergeCell ref="B3:B4"/>
    <mergeCell ref="C3:C4"/>
    <mergeCell ref="D3:J3"/>
    <mergeCell ref="K3:O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90" zoomScaleNormal="90" workbookViewId="0">
      <selection activeCell="B1" sqref="B1:E1"/>
    </sheetView>
  </sheetViews>
  <sheetFormatPr defaultColWidth="8.85546875" defaultRowHeight="12.75"/>
  <cols>
    <col min="1" max="1" width="3.28515625" style="14" customWidth="1"/>
    <col min="2" max="5" width="15.7109375" style="14" customWidth="1"/>
    <col min="6" max="6" width="12.28515625" style="14" customWidth="1"/>
    <col min="7" max="7" width="12.5703125" style="14" customWidth="1"/>
    <col min="8" max="8" width="14.140625" style="14" customWidth="1"/>
    <col min="9" max="9" width="12.7109375" style="14" customWidth="1"/>
    <col min="10" max="244" width="8.85546875" style="14"/>
    <col min="245" max="245" width="3.28515625" style="14" customWidth="1"/>
    <col min="246" max="246" width="4.42578125" style="14" bestFit="1" customWidth="1"/>
    <col min="247" max="247" width="20.85546875" style="14" customWidth="1"/>
    <col min="248" max="248" width="25.7109375" style="14" customWidth="1"/>
    <col min="249" max="249" width="14.28515625" style="14" bestFit="1" customWidth="1"/>
    <col min="250" max="250" width="12.140625" style="14" bestFit="1" customWidth="1"/>
    <col min="251" max="251" width="12.85546875" style="14" bestFit="1" customWidth="1"/>
    <col min="252" max="252" width="14.42578125" style="14" bestFit="1" customWidth="1"/>
    <col min="253" max="253" width="12.28515625" style="14" bestFit="1" customWidth="1"/>
    <col min="254" max="254" width="8.28515625" style="14" bestFit="1" customWidth="1"/>
    <col min="255" max="255" width="6.7109375" style="14" bestFit="1" customWidth="1"/>
    <col min="256" max="256" width="16.85546875" style="14" bestFit="1" customWidth="1"/>
    <col min="257" max="257" width="12" style="14" bestFit="1" customWidth="1"/>
    <col min="258" max="259" width="10.85546875" style="14" bestFit="1" customWidth="1"/>
    <col min="260" max="260" width="6.7109375" style="14" bestFit="1" customWidth="1"/>
    <col min="261" max="500" width="8.85546875" style="14"/>
    <col min="501" max="501" width="3.28515625" style="14" customWidth="1"/>
    <col min="502" max="502" width="4.42578125" style="14" bestFit="1" customWidth="1"/>
    <col min="503" max="503" width="20.85546875" style="14" customWidth="1"/>
    <col min="504" max="504" width="25.7109375" style="14" customWidth="1"/>
    <col min="505" max="505" width="14.28515625" style="14" bestFit="1" customWidth="1"/>
    <col min="506" max="506" width="12.140625" style="14" bestFit="1" customWidth="1"/>
    <col min="507" max="507" width="12.85546875" style="14" bestFit="1" customWidth="1"/>
    <col min="508" max="508" width="14.42578125" style="14" bestFit="1" customWidth="1"/>
    <col min="509" max="509" width="12.28515625" style="14" bestFit="1" customWidth="1"/>
    <col min="510" max="510" width="8.28515625" style="14" bestFit="1" customWidth="1"/>
    <col min="511" max="511" width="6.7109375" style="14" bestFit="1" customWidth="1"/>
    <col min="512" max="512" width="16.85546875" style="14" bestFit="1" customWidth="1"/>
    <col min="513" max="513" width="12" style="14" bestFit="1" customWidth="1"/>
    <col min="514" max="515" width="10.85546875" style="14" bestFit="1" customWidth="1"/>
    <col min="516" max="516" width="6.7109375" style="14" bestFit="1" customWidth="1"/>
    <col min="517" max="756" width="8.85546875" style="14"/>
    <col min="757" max="757" width="3.28515625" style="14" customWidth="1"/>
    <col min="758" max="758" width="4.42578125" style="14" bestFit="1" customWidth="1"/>
    <col min="759" max="759" width="20.85546875" style="14" customWidth="1"/>
    <col min="760" max="760" width="25.7109375" style="14" customWidth="1"/>
    <col min="761" max="761" width="14.28515625" style="14" bestFit="1" customWidth="1"/>
    <col min="762" max="762" width="12.140625" style="14" bestFit="1" customWidth="1"/>
    <col min="763" max="763" width="12.85546875" style="14" bestFit="1" customWidth="1"/>
    <col min="764" max="764" width="14.42578125" style="14" bestFit="1" customWidth="1"/>
    <col min="765" max="765" width="12.28515625" style="14" bestFit="1" customWidth="1"/>
    <col min="766" max="766" width="8.28515625" style="14" bestFit="1" customWidth="1"/>
    <col min="767" max="767" width="6.7109375" style="14" bestFit="1" customWidth="1"/>
    <col min="768" max="768" width="16.85546875" style="14" bestFit="1" customWidth="1"/>
    <col min="769" max="769" width="12" style="14" bestFit="1" customWidth="1"/>
    <col min="770" max="771" width="10.85546875" style="14" bestFit="1" customWidth="1"/>
    <col min="772" max="772" width="6.7109375" style="14" bestFit="1" customWidth="1"/>
    <col min="773" max="1012" width="8.85546875" style="14"/>
    <col min="1013" max="1013" width="3.28515625" style="14" customWidth="1"/>
    <col min="1014" max="1014" width="4.42578125" style="14" bestFit="1" customWidth="1"/>
    <col min="1015" max="1015" width="20.85546875" style="14" customWidth="1"/>
    <col min="1016" max="1016" width="25.7109375" style="14" customWidth="1"/>
    <col min="1017" max="1017" width="14.28515625" style="14" bestFit="1" customWidth="1"/>
    <col min="1018" max="1018" width="12.140625" style="14" bestFit="1" customWidth="1"/>
    <col min="1019" max="1019" width="12.85546875" style="14" bestFit="1" customWidth="1"/>
    <col min="1020" max="1020" width="14.42578125" style="14" bestFit="1" customWidth="1"/>
    <col min="1021" max="1021" width="12.28515625" style="14" bestFit="1" customWidth="1"/>
    <col min="1022" max="1022" width="8.28515625" style="14" bestFit="1" customWidth="1"/>
    <col min="1023" max="1023" width="6.7109375" style="14" bestFit="1" customWidth="1"/>
    <col min="1024" max="1024" width="16.85546875" style="14" bestFit="1" customWidth="1"/>
    <col min="1025" max="1025" width="12" style="14" bestFit="1" customWidth="1"/>
    <col min="1026" max="1027" width="10.85546875" style="14" bestFit="1" customWidth="1"/>
    <col min="1028" max="1028" width="6.7109375" style="14" bestFit="1" customWidth="1"/>
    <col min="1029" max="1268" width="8.85546875" style="14"/>
    <col min="1269" max="1269" width="3.28515625" style="14" customWidth="1"/>
    <col min="1270" max="1270" width="4.42578125" style="14" bestFit="1" customWidth="1"/>
    <col min="1271" max="1271" width="20.85546875" style="14" customWidth="1"/>
    <col min="1272" max="1272" width="25.7109375" style="14" customWidth="1"/>
    <col min="1273" max="1273" width="14.28515625" style="14" bestFit="1" customWidth="1"/>
    <col min="1274" max="1274" width="12.140625" style="14" bestFit="1" customWidth="1"/>
    <col min="1275" max="1275" width="12.85546875" style="14" bestFit="1" customWidth="1"/>
    <col min="1276" max="1276" width="14.42578125" style="14" bestFit="1" customWidth="1"/>
    <col min="1277" max="1277" width="12.28515625" style="14" bestFit="1" customWidth="1"/>
    <col min="1278" max="1278" width="8.28515625" style="14" bestFit="1" customWidth="1"/>
    <col min="1279" max="1279" width="6.7109375" style="14" bestFit="1" customWidth="1"/>
    <col min="1280" max="1280" width="16.85546875" style="14" bestFit="1" customWidth="1"/>
    <col min="1281" max="1281" width="12" style="14" bestFit="1" customWidth="1"/>
    <col min="1282" max="1283" width="10.85546875" style="14" bestFit="1" customWidth="1"/>
    <col min="1284" max="1284" width="6.7109375" style="14" bestFit="1" customWidth="1"/>
    <col min="1285" max="1524" width="8.85546875" style="14"/>
    <col min="1525" max="1525" width="3.28515625" style="14" customWidth="1"/>
    <col min="1526" max="1526" width="4.42578125" style="14" bestFit="1" customWidth="1"/>
    <col min="1527" max="1527" width="20.85546875" style="14" customWidth="1"/>
    <col min="1528" max="1528" width="25.7109375" style="14" customWidth="1"/>
    <col min="1529" max="1529" width="14.28515625" style="14" bestFit="1" customWidth="1"/>
    <col min="1530" max="1530" width="12.140625" style="14" bestFit="1" customWidth="1"/>
    <col min="1531" max="1531" width="12.85546875" style="14" bestFit="1" customWidth="1"/>
    <col min="1532" max="1532" width="14.42578125" style="14" bestFit="1" customWidth="1"/>
    <col min="1533" max="1533" width="12.28515625" style="14" bestFit="1" customWidth="1"/>
    <col min="1534" max="1534" width="8.28515625" style="14" bestFit="1" customWidth="1"/>
    <col min="1535" max="1535" width="6.7109375" style="14" bestFit="1" customWidth="1"/>
    <col min="1536" max="1536" width="16.85546875" style="14" bestFit="1" customWidth="1"/>
    <col min="1537" max="1537" width="12" style="14" bestFit="1" customWidth="1"/>
    <col min="1538" max="1539" width="10.85546875" style="14" bestFit="1" customWidth="1"/>
    <col min="1540" max="1540" width="6.7109375" style="14" bestFit="1" customWidth="1"/>
    <col min="1541" max="1780" width="8.85546875" style="14"/>
    <col min="1781" max="1781" width="3.28515625" style="14" customWidth="1"/>
    <col min="1782" max="1782" width="4.42578125" style="14" bestFit="1" customWidth="1"/>
    <col min="1783" max="1783" width="20.85546875" style="14" customWidth="1"/>
    <col min="1784" max="1784" width="25.7109375" style="14" customWidth="1"/>
    <col min="1785" max="1785" width="14.28515625" style="14" bestFit="1" customWidth="1"/>
    <col min="1786" max="1786" width="12.140625" style="14" bestFit="1" customWidth="1"/>
    <col min="1787" max="1787" width="12.85546875" style="14" bestFit="1" customWidth="1"/>
    <col min="1788" max="1788" width="14.42578125" style="14" bestFit="1" customWidth="1"/>
    <col min="1789" max="1789" width="12.28515625" style="14" bestFit="1" customWidth="1"/>
    <col min="1790" max="1790" width="8.28515625" style="14" bestFit="1" customWidth="1"/>
    <col min="1791" max="1791" width="6.7109375" style="14" bestFit="1" customWidth="1"/>
    <col min="1792" max="1792" width="16.85546875" style="14" bestFit="1" customWidth="1"/>
    <col min="1793" max="1793" width="12" style="14" bestFit="1" customWidth="1"/>
    <col min="1794" max="1795" width="10.85546875" style="14" bestFit="1" customWidth="1"/>
    <col min="1796" max="1796" width="6.7109375" style="14" bestFit="1" customWidth="1"/>
    <col min="1797" max="2036" width="8.85546875" style="14"/>
    <col min="2037" max="2037" width="3.28515625" style="14" customWidth="1"/>
    <col min="2038" max="2038" width="4.42578125" style="14" bestFit="1" customWidth="1"/>
    <col min="2039" max="2039" width="20.85546875" style="14" customWidth="1"/>
    <col min="2040" max="2040" width="25.7109375" style="14" customWidth="1"/>
    <col min="2041" max="2041" width="14.28515625" style="14" bestFit="1" customWidth="1"/>
    <col min="2042" max="2042" width="12.140625" style="14" bestFit="1" customWidth="1"/>
    <col min="2043" max="2043" width="12.85546875" style="14" bestFit="1" customWidth="1"/>
    <col min="2044" max="2044" width="14.42578125" style="14" bestFit="1" customWidth="1"/>
    <col min="2045" max="2045" width="12.28515625" style="14" bestFit="1" customWidth="1"/>
    <col min="2046" max="2046" width="8.28515625" style="14" bestFit="1" customWidth="1"/>
    <col min="2047" max="2047" width="6.7109375" style="14" bestFit="1" customWidth="1"/>
    <col min="2048" max="2048" width="16.85546875" style="14" bestFit="1" customWidth="1"/>
    <col min="2049" max="2049" width="12" style="14" bestFit="1" customWidth="1"/>
    <col min="2050" max="2051" width="10.85546875" style="14" bestFit="1" customWidth="1"/>
    <col min="2052" max="2052" width="6.7109375" style="14" bestFit="1" customWidth="1"/>
    <col min="2053" max="2292" width="8.85546875" style="14"/>
    <col min="2293" max="2293" width="3.28515625" style="14" customWidth="1"/>
    <col min="2294" max="2294" width="4.42578125" style="14" bestFit="1" customWidth="1"/>
    <col min="2295" max="2295" width="20.85546875" style="14" customWidth="1"/>
    <col min="2296" max="2296" width="25.7109375" style="14" customWidth="1"/>
    <col min="2297" max="2297" width="14.28515625" style="14" bestFit="1" customWidth="1"/>
    <col min="2298" max="2298" width="12.140625" style="14" bestFit="1" customWidth="1"/>
    <col min="2299" max="2299" width="12.85546875" style="14" bestFit="1" customWidth="1"/>
    <col min="2300" max="2300" width="14.42578125" style="14" bestFit="1" customWidth="1"/>
    <col min="2301" max="2301" width="12.28515625" style="14" bestFit="1" customWidth="1"/>
    <col min="2302" max="2302" width="8.28515625" style="14" bestFit="1" customWidth="1"/>
    <col min="2303" max="2303" width="6.7109375" style="14" bestFit="1" customWidth="1"/>
    <col min="2304" max="2304" width="16.85546875" style="14" bestFit="1" customWidth="1"/>
    <col min="2305" max="2305" width="12" style="14" bestFit="1" customWidth="1"/>
    <col min="2306" max="2307" width="10.85546875" style="14" bestFit="1" customWidth="1"/>
    <col min="2308" max="2308" width="6.7109375" style="14" bestFit="1" customWidth="1"/>
    <col min="2309" max="2548" width="8.85546875" style="14"/>
    <col min="2549" max="2549" width="3.28515625" style="14" customWidth="1"/>
    <col min="2550" max="2550" width="4.42578125" style="14" bestFit="1" customWidth="1"/>
    <col min="2551" max="2551" width="20.85546875" style="14" customWidth="1"/>
    <col min="2552" max="2552" width="25.7109375" style="14" customWidth="1"/>
    <col min="2553" max="2553" width="14.28515625" style="14" bestFit="1" customWidth="1"/>
    <col min="2554" max="2554" width="12.140625" style="14" bestFit="1" customWidth="1"/>
    <col min="2555" max="2555" width="12.85546875" style="14" bestFit="1" customWidth="1"/>
    <col min="2556" max="2556" width="14.42578125" style="14" bestFit="1" customWidth="1"/>
    <col min="2557" max="2557" width="12.28515625" style="14" bestFit="1" customWidth="1"/>
    <col min="2558" max="2558" width="8.28515625" style="14" bestFit="1" customWidth="1"/>
    <col min="2559" max="2559" width="6.7109375" style="14" bestFit="1" customWidth="1"/>
    <col min="2560" max="2560" width="16.85546875" style="14" bestFit="1" customWidth="1"/>
    <col min="2561" max="2561" width="12" style="14" bestFit="1" customWidth="1"/>
    <col min="2562" max="2563" width="10.85546875" style="14" bestFit="1" customWidth="1"/>
    <col min="2564" max="2564" width="6.7109375" style="14" bestFit="1" customWidth="1"/>
    <col min="2565" max="2804" width="8.85546875" style="14"/>
    <col min="2805" max="2805" width="3.28515625" style="14" customWidth="1"/>
    <col min="2806" max="2806" width="4.42578125" style="14" bestFit="1" customWidth="1"/>
    <col min="2807" max="2807" width="20.85546875" style="14" customWidth="1"/>
    <col min="2808" max="2808" width="25.7109375" style="14" customWidth="1"/>
    <col min="2809" max="2809" width="14.28515625" style="14" bestFit="1" customWidth="1"/>
    <col min="2810" max="2810" width="12.140625" style="14" bestFit="1" customWidth="1"/>
    <col min="2811" max="2811" width="12.85546875" style="14" bestFit="1" customWidth="1"/>
    <col min="2812" max="2812" width="14.42578125" style="14" bestFit="1" customWidth="1"/>
    <col min="2813" max="2813" width="12.28515625" style="14" bestFit="1" customWidth="1"/>
    <col min="2814" max="2814" width="8.28515625" style="14" bestFit="1" customWidth="1"/>
    <col min="2815" max="2815" width="6.7109375" style="14" bestFit="1" customWidth="1"/>
    <col min="2816" max="2816" width="16.85546875" style="14" bestFit="1" customWidth="1"/>
    <col min="2817" max="2817" width="12" style="14" bestFit="1" customWidth="1"/>
    <col min="2818" max="2819" width="10.85546875" style="14" bestFit="1" customWidth="1"/>
    <col min="2820" max="2820" width="6.7109375" style="14" bestFit="1" customWidth="1"/>
    <col min="2821" max="3060" width="8.85546875" style="14"/>
    <col min="3061" max="3061" width="3.28515625" style="14" customWidth="1"/>
    <col min="3062" max="3062" width="4.42578125" style="14" bestFit="1" customWidth="1"/>
    <col min="3063" max="3063" width="20.85546875" style="14" customWidth="1"/>
    <col min="3064" max="3064" width="25.7109375" style="14" customWidth="1"/>
    <col min="3065" max="3065" width="14.28515625" style="14" bestFit="1" customWidth="1"/>
    <col min="3066" max="3066" width="12.140625" style="14" bestFit="1" customWidth="1"/>
    <col min="3067" max="3067" width="12.85546875" style="14" bestFit="1" customWidth="1"/>
    <col min="3068" max="3068" width="14.42578125" style="14" bestFit="1" customWidth="1"/>
    <col min="3069" max="3069" width="12.28515625" style="14" bestFit="1" customWidth="1"/>
    <col min="3070" max="3070" width="8.28515625" style="14" bestFit="1" customWidth="1"/>
    <col min="3071" max="3071" width="6.7109375" style="14" bestFit="1" customWidth="1"/>
    <col min="3072" max="3072" width="16.85546875" style="14" bestFit="1" customWidth="1"/>
    <col min="3073" max="3073" width="12" style="14" bestFit="1" customWidth="1"/>
    <col min="3074" max="3075" width="10.85546875" style="14" bestFit="1" customWidth="1"/>
    <col min="3076" max="3076" width="6.7109375" style="14" bestFit="1" customWidth="1"/>
    <col min="3077" max="3316" width="8.85546875" style="14"/>
    <col min="3317" max="3317" width="3.28515625" style="14" customWidth="1"/>
    <col min="3318" max="3318" width="4.42578125" style="14" bestFit="1" customWidth="1"/>
    <col min="3319" max="3319" width="20.85546875" style="14" customWidth="1"/>
    <col min="3320" max="3320" width="25.7109375" style="14" customWidth="1"/>
    <col min="3321" max="3321" width="14.28515625" style="14" bestFit="1" customWidth="1"/>
    <col min="3322" max="3322" width="12.140625" style="14" bestFit="1" customWidth="1"/>
    <col min="3323" max="3323" width="12.85546875" style="14" bestFit="1" customWidth="1"/>
    <col min="3324" max="3324" width="14.42578125" style="14" bestFit="1" customWidth="1"/>
    <col min="3325" max="3325" width="12.28515625" style="14" bestFit="1" customWidth="1"/>
    <col min="3326" max="3326" width="8.28515625" style="14" bestFit="1" customWidth="1"/>
    <col min="3327" max="3327" width="6.7109375" style="14" bestFit="1" customWidth="1"/>
    <col min="3328" max="3328" width="16.85546875" style="14" bestFit="1" customWidth="1"/>
    <col min="3329" max="3329" width="12" style="14" bestFit="1" customWidth="1"/>
    <col min="3330" max="3331" width="10.85546875" style="14" bestFit="1" customWidth="1"/>
    <col min="3332" max="3332" width="6.7109375" style="14" bestFit="1" customWidth="1"/>
    <col min="3333" max="3572" width="8.85546875" style="14"/>
    <col min="3573" max="3573" width="3.28515625" style="14" customWidth="1"/>
    <col min="3574" max="3574" width="4.42578125" style="14" bestFit="1" customWidth="1"/>
    <col min="3575" max="3575" width="20.85546875" style="14" customWidth="1"/>
    <col min="3576" max="3576" width="25.7109375" style="14" customWidth="1"/>
    <col min="3577" max="3577" width="14.28515625" style="14" bestFit="1" customWidth="1"/>
    <col min="3578" max="3578" width="12.140625" style="14" bestFit="1" customWidth="1"/>
    <col min="3579" max="3579" width="12.85546875" style="14" bestFit="1" customWidth="1"/>
    <col min="3580" max="3580" width="14.42578125" style="14" bestFit="1" customWidth="1"/>
    <col min="3581" max="3581" width="12.28515625" style="14" bestFit="1" customWidth="1"/>
    <col min="3582" max="3582" width="8.28515625" style="14" bestFit="1" customWidth="1"/>
    <col min="3583" max="3583" width="6.7109375" style="14" bestFit="1" customWidth="1"/>
    <col min="3584" max="3584" width="16.85546875" style="14" bestFit="1" customWidth="1"/>
    <col min="3585" max="3585" width="12" style="14" bestFit="1" customWidth="1"/>
    <col min="3586" max="3587" width="10.85546875" style="14" bestFit="1" customWidth="1"/>
    <col min="3588" max="3588" width="6.7109375" style="14" bestFit="1" customWidth="1"/>
    <col min="3589" max="3828" width="8.85546875" style="14"/>
    <col min="3829" max="3829" width="3.28515625" style="14" customWidth="1"/>
    <col min="3830" max="3830" width="4.42578125" style="14" bestFit="1" customWidth="1"/>
    <col min="3831" max="3831" width="20.85546875" style="14" customWidth="1"/>
    <col min="3832" max="3832" width="25.7109375" style="14" customWidth="1"/>
    <col min="3833" max="3833" width="14.28515625" style="14" bestFit="1" customWidth="1"/>
    <col min="3834" max="3834" width="12.140625" style="14" bestFit="1" customWidth="1"/>
    <col min="3835" max="3835" width="12.85546875" style="14" bestFit="1" customWidth="1"/>
    <col min="3836" max="3836" width="14.42578125" style="14" bestFit="1" customWidth="1"/>
    <col min="3837" max="3837" width="12.28515625" style="14" bestFit="1" customWidth="1"/>
    <col min="3838" max="3838" width="8.28515625" style="14" bestFit="1" customWidth="1"/>
    <col min="3839" max="3839" width="6.7109375" style="14" bestFit="1" customWidth="1"/>
    <col min="3840" max="3840" width="16.85546875" style="14" bestFit="1" customWidth="1"/>
    <col min="3841" max="3841" width="12" style="14" bestFit="1" customWidth="1"/>
    <col min="3842" max="3843" width="10.85546875" style="14" bestFit="1" customWidth="1"/>
    <col min="3844" max="3844" width="6.7109375" style="14" bestFit="1" customWidth="1"/>
    <col min="3845" max="4084" width="8.85546875" style="14"/>
    <col min="4085" max="4085" width="3.28515625" style="14" customWidth="1"/>
    <col min="4086" max="4086" width="4.42578125" style="14" bestFit="1" customWidth="1"/>
    <col min="4087" max="4087" width="20.85546875" style="14" customWidth="1"/>
    <col min="4088" max="4088" width="25.7109375" style="14" customWidth="1"/>
    <col min="4089" max="4089" width="14.28515625" style="14" bestFit="1" customWidth="1"/>
    <col min="4090" max="4090" width="12.140625" style="14" bestFit="1" customWidth="1"/>
    <col min="4091" max="4091" width="12.85546875" style="14" bestFit="1" customWidth="1"/>
    <col min="4092" max="4092" width="14.42578125" style="14" bestFit="1" customWidth="1"/>
    <col min="4093" max="4093" width="12.28515625" style="14" bestFit="1" customWidth="1"/>
    <col min="4094" max="4094" width="8.28515625" style="14" bestFit="1" customWidth="1"/>
    <col min="4095" max="4095" width="6.7109375" style="14" bestFit="1" customWidth="1"/>
    <col min="4096" max="4096" width="16.85546875" style="14" bestFit="1" customWidth="1"/>
    <col min="4097" max="4097" width="12" style="14" bestFit="1" customWidth="1"/>
    <col min="4098" max="4099" width="10.85546875" style="14" bestFit="1" customWidth="1"/>
    <col min="4100" max="4100" width="6.7109375" style="14" bestFit="1" customWidth="1"/>
    <col min="4101" max="4340" width="8.85546875" style="14"/>
    <col min="4341" max="4341" width="3.28515625" style="14" customWidth="1"/>
    <col min="4342" max="4342" width="4.42578125" style="14" bestFit="1" customWidth="1"/>
    <col min="4343" max="4343" width="20.85546875" style="14" customWidth="1"/>
    <col min="4344" max="4344" width="25.7109375" style="14" customWidth="1"/>
    <col min="4345" max="4345" width="14.28515625" style="14" bestFit="1" customWidth="1"/>
    <col min="4346" max="4346" width="12.140625" style="14" bestFit="1" customWidth="1"/>
    <col min="4347" max="4347" width="12.85546875" style="14" bestFit="1" customWidth="1"/>
    <col min="4348" max="4348" width="14.42578125" style="14" bestFit="1" customWidth="1"/>
    <col min="4349" max="4349" width="12.28515625" style="14" bestFit="1" customWidth="1"/>
    <col min="4350" max="4350" width="8.28515625" style="14" bestFit="1" customWidth="1"/>
    <col min="4351" max="4351" width="6.7109375" style="14" bestFit="1" customWidth="1"/>
    <col min="4352" max="4352" width="16.85546875" style="14" bestFit="1" customWidth="1"/>
    <col min="4353" max="4353" width="12" style="14" bestFit="1" customWidth="1"/>
    <col min="4354" max="4355" width="10.85546875" style="14" bestFit="1" customWidth="1"/>
    <col min="4356" max="4356" width="6.7109375" style="14" bestFit="1" customWidth="1"/>
    <col min="4357" max="4596" width="8.85546875" style="14"/>
    <col min="4597" max="4597" width="3.28515625" style="14" customWidth="1"/>
    <col min="4598" max="4598" width="4.42578125" style="14" bestFit="1" customWidth="1"/>
    <col min="4599" max="4599" width="20.85546875" style="14" customWidth="1"/>
    <col min="4600" max="4600" width="25.7109375" style="14" customWidth="1"/>
    <col min="4601" max="4601" width="14.28515625" style="14" bestFit="1" customWidth="1"/>
    <col min="4602" max="4602" width="12.140625" style="14" bestFit="1" customWidth="1"/>
    <col min="4603" max="4603" width="12.85546875" style="14" bestFit="1" customWidth="1"/>
    <col min="4604" max="4604" width="14.42578125" style="14" bestFit="1" customWidth="1"/>
    <col min="4605" max="4605" width="12.28515625" style="14" bestFit="1" customWidth="1"/>
    <col min="4606" max="4606" width="8.28515625" style="14" bestFit="1" customWidth="1"/>
    <col min="4607" max="4607" width="6.7109375" style="14" bestFit="1" customWidth="1"/>
    <col min="4608" max="4608" width="16.85546875" style="14" bestFit="1" customWidth="1"/>
    <col min="4609" max="4609" width="12" style="14" bestFit="1" customWidth="1"/>
    <col min="4610" max="4611" width="10.85546875" style="14" bestFit="1" customWidth="1"/>
    <col min="4612" max="4612" width="6.7109375" style="14" bestFit="1" customWidth="1"/>
    <col min="4613" max="4852" width="8.85546875" style="14"/>
    <col min="4853" max="4853" width="3.28515625" style="14" customWidth="1"/>
    <col min="4854" max="4854" width="4.42578125" style="14" bestFit="1" customWidth="1"/>
    <col min="4855" max="4855" width="20.85546875" style="14" customWidth="1"/>
    <col min="4856" max="4856" width="25.7109375" style="14" customWidth="1"/>
    <col min="4857" max="4857" width="14.28515625" style="14" bestFit="1" customWidth="1"/>
    <col min="4858" max="4858" width="12.140625" style="14" bestFit="1" customWidth="1"/>
    <col min="4859" max="4859" width="12.85546875" style="14" bestFit="1" customWidth="1"/>
    <col min="4860" max="4860" width="14.42578125" style="14" bestFit="1" customWidth="1"/>
    <col min="4861" max="4861" width="12.28515625" style="14" bestFit="1" customWidth="1"/>
    <col min="4862" max="4862" width="8.28515625" style="14" bestFit="1" customWidth="1"/>
    <col min="4863" max="4863" width="6.7109375" style="14" bestFit="1" customWidth="1"/>
    <col min="4864" max="4864" width="16.85546875" style="14" bestFit="1" customWidth="1"/>
    <col min="4865" max="4865" width="12" style="14" bestFit="1" customWidth="1"/>
    <col min="4866" max="4867" width="10.85546875" style="14" bestFit="1" customWidth="1"/>
    <col min="4868" max="4868" width="6.7109375" style="14" bestFit="1" customWidth="1"/>
    <col min="4869" max="5108" width="8.85546875" style="14"/>
    <col min="5109" max="5109" width="3.28515625" style="14" customWidth="1"/>
    <col min="5110" max="5110" width="4.42578125" style="14" bestFit="1" customWidth="1"/>
    <col min="5111" max="5111" width="20.85546875" style="14" customWidth="1"/>
    <col min="5112" max="5112" width="25.7109375" style="14" customWidth="1"/>
    <col min="5113" max="5113" width="14.28515625" style="14" bestFit="1" customWidth="1"/>
    <col min="5114" max="5114" width="12.140625" style="14" bestFit="1" customWidth="1"/>
    <col min="5115" max="5115" width="12.85546875" style="14" bestFit="1" customWidth="1"/>
    <col min="5116" max="5116" width="14.42578125" style="14" bestFit="1" customWidth="1"/>
    <col min="5117" max="5117" width="12.28515625" style="14" bestFit="1" customWidth="1"/>
    <col min="5118" max="5118" width="8.28515625" style="14" bestFit="1" customWidth="1"/>
    <col min="5119" max="5119" width="6.7109375" style="14" bestFit="1" customWidth="1"/>
    <col min="5120" max="5120" width="16.85546875" style="14" bestFit="1" customWidth="1"/>
    <col min="5121" max="5121" width="12" style="14" bestFit="1" customWidth="1"/>
    <col min="5122" max="5123" width="10.85546875" style="14" bestFit="1" customWidth="1"/>
    <col min="5124" max="5124" width="6.7109375" style="14" bestFit="1" customWidth="1"/>
    <col min="5125" max="5364" width="8.85546875" style="14"/>
    <col min="5365" max="5365" width="3.28515625" style="14" customWidth="1"/>
    <col min="5366" max="5366" width="4.42578125" style="14" bestFit="1" customWidth="1"/>
    <col min="5367" max="5367" width="20.85546875" style="14" customWidth="1"/>
    <col min="5368" max="5368" width="25.7109375" style="14" customWidth="1"/>
    <col min="5369" max="5369" width="14.28515625" style="14" bestFit="1" customWidth="1"/>
    <col min="5370" max="5370" width="12.140625" style="14" bestFit="1" customWidth="1"/>
    <col min="5371" max="5371" width="12.85546875" style="14" bestFit="1" customWidth="1"/>
    <col min="5372" max="5372" width="14.42578125" style="14" bestFit="1" customWidth="1"/>
    <col min="5373" max="5373" width="12.28515625" style="14" bestFit="1" customWidth="1"/>
    <col min="5374" max="5374" width="8.28515625" style="14" bestFit="1" customWidth="1"/>
    <col min="5375" max="5375" width="6.7109375" style="14" bestFit="1" customWidth="1"/>
    <col min="5376" max="5376" width="16.85546875" style="14" bestFit="1" customWidth="1"/>
    <col min="5377" max="5377" width="12" style="14" bestFit="1" customWidth="1"/>
    <col min="5378" max="5379" width="10.85546875" style="14" bestFit="1" customWidth="1"/>
    <col min="5380" max="5380" width="6.7109375" style="14" bestFit="1" customWidth="1"/>
    <col min="5381" max="5620" width="8.85546875" style="14"/>
    <col min="5621" max="5621" width="3.28515625" style="14" customWidth="1"/>
    <col min="5622" max="5622" width="4.42578125" style="14" bestFit="1" customWidth="1"/>
    <col min="5623" max="5623" width="20.85546875" style="14" customWidth="1"/>
    <col min="5624" max="5624" width="25.7109375" style="14" customWidth="1"/>
    <col min="5625" max="5625" width="14.28515625" style="14" bestFit="1" customWidth="1"/>
    <col min="5626" max="5626" width="12.140625" style="14" bestFit="1" customWidth="1"/>
    <col min="5627" max="5627" width="12.85546875" style="14" bestFit="1" customWidth="1"/>
    <col min="5628" max="5628" width="14.42578125" style="14" bestFit="1" customWidth="1"/>
    <col min="5629" max="5629" width="12.28515625" style="14" bestFit="1" customWidth="1"/>
    <col min="5630" max="5630" width="8.28515625" style="14" bestFit="1" customWidth="1"/>
    <col min="5631" max="5631" width="6.7109375" style="14" bestFit="1" customWidth="1"/>
    <col min="5632" max="5632" width="16.85546875" style="14" bestFit="1" customWidth="1"/>
    <col min="5633" max="5633" width="12" style="14" bestFit="1" customWidth="1"/>
    <col min="5634" max="5635" width="10.85546875" style="14" bestFit="1" customWidth="1"/>
    <col min="5636" max="5636" width="6.7109375" style="14" bestFit="1" customWidth="1"/>
    <col min="5637" max="5876" width="8.85546875" style="14"/>
    <col min="5877" max="5877" width="3.28515625" style="14" customWidth="1"/>
    <col min="5878" max="5878" width="4.42578125" style="14" bestFit="1" customWidth="1"/>
    <col min="5879" max="5879" width="20.85546875" style="14" customWidth="1"/>
    <col min="5880" max="5880" width="25.7109375" style="14" customWidth="1"/>
    <col min="5881" max="5881" width="14.28515625" style="14" bestFit="1" customWidth="1"/>
    <col min="5882" max="5882" width="12.140625" style="14" bestFit="1" customWidth="1"/>
    <col min="5883" max="5883" width="12.85546875" style="14" bestFit="1" customWidth="1"/>
    <col min="5884" max="5884" width="14.42578125" style="14" bestFit="1" customWidth="1"/>
    <col min="5885" max="5885" width="12.28515625" style="14" bestFit="1" customWidth="1"/>
    <col min="5886" max="5886" width="8.28515625" style="14" bestFit="1" customWidth="1"/>
    <col min="5887" max="5887" width="6.7109375" style="14" bestFit="1" customWidth="1"/>
    <col min="5888" max="5888" width="16.85546875" style="14" bestFit="1" customWidth="1"/>
    <col min="5889" max="5889" width="12" style="14" bestFit="1" customWidth="1"/>
    <col min="5890" max="5891" width="10.85546875" style="14" bestFit="1" customWidth="1"/>
    <col min="5892" max="5892" width="6.7109375" style="14" bestFit="1" customWidth="1"/>
    <col min="5893" max="6132" width="8.85546875" style="14"/>
    <col min="6133" max="6133" width="3.28515625" style="14" customWidth="1"/>
    <col min="6134" max="6134" width="4.42578125" style="14" bestFit="1" customWidth="1"/>
    <col min="6135" max="6135" width="20.85546875" style="14" customWidth="1"/>
    <col min="6136" max="6136" width="25.7109375" style="14" customWidth="1"/>
    <col min="6137" max="6137" width="14.28515625" style="14" bestFit="1" customWidth="1"/>
    <col min="6138" max="6138" width="12.140625" style="14" bestFit="1" customWidth="1"/>
    <col min="6139" max="6139" width="12.85546875" style="14" bestFit="1" customWidth="1"/>
    <col min="6140" max="6140" width="14.42578125" style="14" bestFit="1" customWidth="1"/>
    <col min="6141" max="6141" width="12.28515625" style="14" bestFit="1" customWidth="1"/>
    <col min="6142" max="6142" width="8.28515625" style="14" bestFit="1" customWidth="1"/>
    <col min="6143" max="6143" width="6.7109375" style="14" bestFit="1" customWidth="1"/>
    <col min="6144" max="6144" width="16.85546875" style="14" bestFit="1" customWidth="1"/>
    <col min="6145" max="6145" width="12" style="14" bestFit="1" customWidth="1"/>
    <col min="6146" max="6147" width="10.85546875" style="14" bestFit="1" customWidth="1"/>
    <col min="6148" max="6148" width="6.7109375" style="14" bestFit="1" customWidth="1"/>
    <col min="6149" max="6388" width="8.85546875" style="14"/>
    <col min="6389" max="6389" width="3.28515625" style="14" customWidth="1"/>
    <col min="6390" max="6390" width="4.42578125" style="14" bestFit="1" customWidth="1"/>
    <col min="6391" max="6391" width="20.85546875" style="14" customWidth="1"/>
    <col min="6392" max="6392" width="25.7109375" style="14" customWidth="1"/>
    <col min="6393" max="6393" width="14.28515625" style="14" bestFit="1" customWidth="1"/>
    <col min="6394" max="6394" width="12.140625" style="14" bestFit="1" customWidth="1"/>
    <col min="6395" max="6395" width="12.85546875" style="14" bestFit="1" customWidth="1"/>
    <col min="6396" max="6396" width="14.42578125" style="14" bestFit="1" customWidth="1"/>
    <col min="6397" max="6397" width="12.28515625" style="14" bestFit="1" customWidth="1"/>
    <col min="6398" max="6398" width="8.28515625" style="14" bestFit="1" customWidth="1"/>
    <col min="6399" max="6399" width="6.7109375" style="14" bestFit="1" customWidth="1"/>
    <col min="6400" max="6400" width="16.85546875" style="14" bestFit="1" customWidth="1"/>
    <col min="6401" max="6401" width="12" style="14" bestFit="1" customWidth="1"/>
    <col min="6402" max="6403" width="10.85546875" style="14" bestFit="1" customWidth="1"/>
    <col min="6404" max="6404" width="6.7109375" style="14" bestFit="1" customWidth="1"/>
    <col min="6405" max="6644" width="8.85546875" style="14"/>
    <col min="6645" max="6645" width="3.28515625" style="14" customWidth="1"/>
    <col min="6646" max="6646" width="4.42578125" style="14" bestFit="1" customWidth="1"/>
    <col min="6647" max="6647" width="20.85546875" style="14" customWidth="1"/>
    <col min="6648" max="6648" width="25.7109375" style="14" customWidth="1"/>
    <col min="6649" max="6649" width="14.28515625" style="14" bestFit="1" customWidth="1"/>
    <col min="6650" max="6650" width="12.140625" style="14" bestFit="1" customWidth="1"/>
    <col min="6651" max="6651" width="12.85546875" style="14" bestFit="1" customWidth="1"/>
    <col min="6652" max="6652" width="14.42578125" style="14" bestFit="1" customWidth="1"/>
    <col min="6653" max="6653" width="12.28515625" style="14" bestFit="1" customWidth="1"/>
    <col min="6654" max="6654" width="8.28515625" style="14" bestFit="1" customWidth="1"/>
    <col min="6655" max="6655" width="6.7109375" style="14" bestFit="1" customWidth="1"/>
    <col min="6656" max="6656" width="16.85546875" style="14" bestFit="1" customWidth="1"/>
    <col min="6657" max="6657" width="12" style="14" bestFit="1" customWidth="1"/>
    <col min="6658" max="6659" width="10.85546875" style="14" bestFit="1" customWidth="1"/>
    <col min="6660" max="6660" width="6.7109375" style="14" bestFit="1" customWidth="1"/>
    <col min="6661" max="6900" width="8.85546875" style="14"/>
    <col min="6901" max="6901" width="3.28515625" style="14" customWidth="1"/>
    <col min="6902" max="6902" width="4.42578125" style="14" bestFit="1" customWidth="1"/>
    <col min="6903" max="6903" width="20.85546875" style="14" customWidth="1"/>
    <col min="6904" max="6904" width="25.7109375" style="14" customWidth="1"/>
    <col min="6905" max="6905" width="14.28515625" style="14" bestFit="1" customWidth="1"/>
    <col min="6906" max="6906" width="12.140625" style="14" bestFit="1" customWidth="1"/>
    <col min="6907" max="6907" width="12.85546875" style="14" bestFit="1" customWidth="1"/>
    <col min="6908" max="6908" width="14.42578125" style="14" bestFit="1" customWidth="1"/>
    <col min="6909" max="6909" width="12.28515625" style="14" bestFit="1" customWidth="1"/>
    <col min="6910" max="6910" width="8.28515625" style="14" bestFit="1" customWidth="1"/>
    <col min="6911" max="6911" width="6.7109375" style="14" bestFit="1" customWidth="1"/>
    <col min="6912" max="6912" width="16.85546875" style="14" bestFit="1" customWidth="1"/>
    <col min="6913" max="6913" width="12" style="14" bestFit="1" customWidth="1"/>
    <col min="6914" max="6915" width="10.85546875" style="14" bestFit="1" customWidth="1"/>
    <col min="6916" max="6916" width="6.7109375" style="14" bestFit="1" customWidth="1"/>
    <col min="6917" max="7156" width="8.85546875" style="14"/>
    <col min="7157" max="7157" width="3.28515625" style="14" customWidth="1"/>
    <col min="7158" max="7158" width="4.42578125" style="14" bestFit="1" customWidth="1"/>
    <col min="7159" max="7159" width="20.85546875" style="14" customWidth="1"/>
    <col min="7160" max="7160" width="25.7109375" style="14" customWidth="1"/>
    <col min="7161" max="7161" width="14.28515625" style="14" bestFit="1" customWidth="1"/>
    <col min="7162" max="7162" width="12.140625" style="14" bestFit="1" customWidth="1"/>
    <col min="7163" max="7163" width="12.85546875" style="14" bestFit="1" customWidth="1"/>
    <col min="7164" max="7164" width="14.42578125" style="14" bestFit="1" customWidth="1"/>
    <col min="7165" max="7165" width="12.28515625" style="14" bestFit="1" customWidth="1"/>
    <col min="7166" max="7166" width="8.28515625" style="14" bestFit="1" customWidth="1"/>
    <col min="7167" max="7167" width="6.7109375" style="14" bestFit="1" customWidth="1"/>
    <col min="7168" max="7168" width="16.85546875" style="14" bestFit="1" customWidth="1"/>
    <col min="7169" max="7169" width="12" style="14" bestFit="1" customWidth="1"/>
    <col min="7170" max="7171" width="10.85546875" style="14" bestFit="1" customWidth="1"/>
    <col min="7172" max="7172" width="6.7109375" style="14" bestFit="1" customWidth="1"/>
    <col min="7173" max="7412" width="8.85546875" style="14"/>
    <col min="7413" max="7413" width="3.28515625" style="14" customWidth="1"/>
    <col min="7414" max="7414" width="4.42578125" style="14" bestFit="1" customWidth="1"/>
    <col min="7415" max="7415" width="20.85546875" style="14" customWidth="1"/>
    <col min="7416" max="7416" width="25.7109375" style="14" customWidth="1"/>
    <col min="7417" max="7417" width="14.28515625" style="14" bestFit="1" customWidth="1"/>
    <col min="7418" max="7418" width="12.140625" style="14" bestFit="1" customWidth="1"/>
    <col min="7419" max="7419" width="12.85546875" style="14" bestFit="1" customWidth="1"/>
    <col min="7420" max="7420" width="14.42578125" style="14" bestFit="1" customWidth="1"/>
    <col min="7421" max="7421" width="12.28515625" style="14" bestFit="1" customWidth="1"/>
    <col min="7422" max="7422" width="8.28515625" style="14" bestFit="1" customWidth="1"/>
    <col min="7423" max="7423" width="6.7109375" style="14" bestFit="1" customWidth="1"/>
    <col min="7424" max="7424" width="16.85546875" style="14" bestFit="1" customWidth="1"/>
    <col min="7425" max="7425" width="12" style="14" bestFit="1" customWidth="1"/>
    <col min="7426" max="7427" width="10.85546875" style="14" bestFit="1" customWidth="1"/>
    <col min="7428" max="7428" width="6.7109375" style="14" bestFit="1" customWidth="1"/>
    <col min="7429" max="7668" width="8.85546875" style="14"/>
    <col min="7669" max="7669" width="3.28515625" style="14" customWidth="1"/>
    <col min="7670" max="7670" width="4.42578125" style="14" bestFit="1" customWidth="1"/>
    <col min="7671" max="7671" width="20.85546875" style="14" customWidth="1"/>
    <col min="7672" max="7672" width="25.7109375" style="14" customWidth="1"/>
    <col min="7673" max="7673" width="14.28515625" style="14" bestFit="1" customWidth="1"/>
    <col min="7674" max="7674" width="12.140625" style="14" bestFit="1" customWidth="1"/>
    <col min="7675" max="7675" width="12.85546875" style="14" bestFit="1" customWidth="1"/>
    <col min="7676" max="7676" width="14.42578125" style="14" bestFit="1" customWidth="1"/>
    <col min="7677" max="7677" width="12.28515625" style="14" bestFit="1" customWidth="1"/>
    <col min="7678" max="7678" width="8.28515625" style="14" bestFit="1" customWidth="1"/>
    <col min="7679" max="7679" width="6.7109375" style="14" bestFit="1" customWidth="1"/>
    <col min="7680" max="7680" width="16.85546875" style="14" bestFit="1" customWidth="1"/>
    <col min="7681" max="7681" width="12" style="14" bestFit="1" customWidth="1"/>
    <col min="7682" max="7683" width="10.85546875" style="14" bestFit="1" customWidth="1"/>
    <col min="7684" max="7684" width="6.7109375" style="14" bestFit="1" customWidth="1"/>
    <col min="7685" max="7924" width="8.85546875" style="14"/>
    <col min="7925" max="7925" width="3.28515625" style="14" customWidth="1"/>
    <col min="7926" max="7926" width="4.42578125" style="14" bestFit="1" customWidth="1"/>
    <col min="7927" max="7927" width="20.85546875" style="14" customWidth="1"/>
    <col min="7928" max="7928" width="25.7109375" style="14" customWidth="1"/>
    <col min="7929" max="7929" width="14.28515625" style="14" bestFit="1" customWidth="1"/>
    <col min="7930" max="7930" width="12.140625" style="14" bestFit="1" customWidth="1"/>
    <col min="7931" max="7931" width="12.85546875" style="14" bestFit="1" customWidth="1"/>
    <col min="7932" max="7932" width="14.42578125" style="14" bestFit="1" customWidth="1"/>
    <col min="7933" max="7933" width="12.28515625" style="14" bestFit="1" customWidth="1"/>
    <col min="7934" max="7934" width="8.28515625" style="14" bestFit="1" customWidth="1"/>
    <col min="7935" max="7935" width="6.7109375" style="14" bestFit="1" customWidth="1"/>
    <col min="7936" max="7936" width="16.85546875" style="14" bestFit="1" customWidth="1"/>
    <col min="7937" max="7937" width="12" style="14" bestFit="1" customWidth="1"/>
    <col min="7938" max="7939" width="10.85546875" style="14" bestFit="1" customWidth="1"/>
    <col min="7940" max="7940" width="6.7109375" style="14" bestFit="1" customWidth="1"/>
    <col min="7941" max="8180" width="8.85546875" style="14"/>
    <col min="8181" max="8181" width="3.28515625" style="14" customWidth="1"/>
    <col min="8182" max="8182" width="4.42578125" style="14" bestFit="1" customWidth="1"/>
    <col min="8183" max="8183" width="20.85546875" style="14" customWidth="1"/>
    <col min="8184" max="8184" width="25.7109375" style="14" customWidth="1"/>
    <col min="8185" max="8185" width="14.28515625" style="14" bestFit="1" customWidth="1"/>
    <col min="8186" max="8186" width="12.140625" style="14" bestFit="1" customWidth="1"/>
    <col min="8187" max="8187" width="12.85546875" style="14" bestFit="1" customWidth="1"/>
    <col min="8188" max="8188" width="14.42578125" style="14" bestFit="1" customWidth="1"/>
    <col min="8189" max="8189" width="12.28515625" style="14" bestFit="1" customWidth="1"/>
    <col min="8190" max="8190" width="8.28515625" style="14" bestFit="1" customWidth="1"/>
    <col min="8191" max="8191" width="6.7109375" style="14" bestFit="1" customWidth="1"/>
    <col min="8192" max="8192" width="16.85546875" style="14" bestFit="1" customWidth="1"/>
    <col min="8193" max="8193" width="12" style="14" bestFit="1" customWidth="1"/>
    <col min="8194" max="8195" width="10.85546875" style="14" bestFit="1" customWidth="1"/>
    <col min="8196" max="8196" width="6.7109375" style="14" bestFit="1" customWidth="1"/>
    <col min="8197" max="8436" width="8.85546875" style="14"/>
    <col min="8437" max="8437" width="3.28515625" style="14" customWidth="1"/>
    <col min="8438" max="8438" width="4.42578125" style="14" bestFit="1" customWidth="1"/>
    <col min="8439" max="8439" width="20.85546875" style="14" customWidth="1"/>
    <col min="8440" max="8440" width="25.7109375" style="14" customWidth="1"/>
    <col min="8441" max="8441" width="14.28515625" style="14" bestFit="1" customWidth="1"/>
    <col min="8442" max="8442" width="12.140625" style="14" bestFit="1" customWidth="1"/>
    <col min="8443" max="8443" width="12.85546875" style="14" bestFit="1" customWidth="1"/>
    <col min="8444" max="8444" width="14.42578125" style="14" bestFit="1" customWidth="1"/>
    <col min="8445" max="8445" width="12.28515625" style="14" bestFit="1" customWidth="1"/>
    <col min="8446" max="8446" width="8.28515625" style="14" bestFit="1" customWidth="1"/>
    <col min="8447" max="8447" width="6.7109375" style="14" bestFit="1" customWidth="1"/>
    <col min="8448" max="8448" width="16.85546875" style="14" bestFit="1" customWidth="1"/>
    <col min="8449" max="8449" width="12" style="14" bestFit="1" customWidth="1"/>
    <col min="8450" max="8451" width="10.85546875" style="14" bestFit="1" customWidth="1"/>
    <col min="8452" max="8452" width="6.7109375" style="14" bestFit="1" customWidth="1"/>
    <col min="8453" max="8692" width="8.85546875" style="14"/>
    <col min="8693" max="8693" width="3.28515625" style="14" customWidth="1"/>
    <col min="8694" max="8694" width="4.42578125" style="14" bestFit="1" customWidth="1"/>
    <col min="8695" max="8695" width="20.85546875" style="14" customWidth="1"/>
    <col min="8696" max="8696" width="25.7109375" style="14" customWidth="1"/>
    <col min="8697" max="8697" width="14.28515625" style="14" bestFit="1" customWidth="1"/>
    <col min="8698" max="8698" width="12.140625" style="14" bestFit="1" customWidth="1"/>
    <col min="8699" max="8699" width="12.85546875" style="14" bestFit="1" customWidth="1"/>
    <col min="8700" max="8700" width="14.42578125" style="14" bestFit="1" customWidth="1"/>
    <col min="8701" max="8701" width="12.28515625" style="14" bestFit="1" customWidth="1"/>
    <col min="8702" max="8702" width="8.28515625" style="14" bestFit="1" customWidth="1"/>
    <col min="8703" max="8703" width="6.7109375" style="14" bestFit="1" customWidth="1"/>
    <col min="8704" max="8704" width="16.85546875" style="14" bestFit="1" customWidth="1"/>
    <col min="8705" max="8705" width="12" style="14" bestFit="1" customWidth="1"/>
    <col min="8706" max="8707" width="10.85546875" style="14" bestFit="1" customWidth="1"/>
    <col min="8708" max="8708" width="6.7109375" style="14" bestFit="1" customWidth="1"/>
    <col min="8709" max="8948" width="8.85546875" style="14"/>
    <col min="8949" max="8949" width="3.28515625" style="14" customWidth="1"/>
    <col min="8950" max="8950" width="4.42578125" style="14" bestFit="1" customWidth="1"/>
    <col min="8951" max="8951" width="20.85546875" style="14" customWidth="1"/>
    <col min="8952" max="8952" width="25.7109375" style="14" customWidth="1"/>
    <col min="8953" max="8953" width="14.28515625" style="14" bestFit="1" customWidth="1"/>
    <col min="8954" max="8954" width="12.140625" style="14" bestFit="1" customWidth="1"/>
    <col min="8955" max="8955" width="12.85546875" style="14" bestFit="1" customWidth="1"/>
    <col min="8956" max="8956" width="14.42578125" style="14" bestFit="1" customWidth="1"/>
    <col min="8957" max="8957" width="12.28515625" style="14" bestFit="1" customWidth="1"/>
    <col min="8958" max="8958" width="8.28515625" style="14" bestFit="1" customWidth="1"/>
    <col min="8959" max="8959" width="6.7109375" style="14" bestFit="1" customWidth="1"/>
    <col min="8960" max="8960" width="16.85546875" style="14" bestFit="1" customWidth="1"/>
    <col min="8961" max="8961" width="12" style="14" bestFit="1" customWidth="1"/>
    <col min="8962" max="8963" width="10.85546875" style="14" bestFit="1" customWidth="1"/>
    <col min="8964" max="8964" width="6.7109375" style="14" bestFit="1" customWidth="1"/>
    <col min="8965" max="9204" width="8.85546875" style="14"/>
    <col min="9205" max="9205" width="3.28515625" style="14" customWidth="1"/>
    <col min="9206" max="9206" width="4.42578125" style="14" bestFit="1" customWidth="1"/>
    <col min="9207" max="9207" width="20.85546875" style="14" customWidth="1"/>
    <col min="9208" max="9208" width="25.7109375" style="14" customWidth="1"/>
    <col min="9209" max="9209" width="14.28515625" style="14" bestFit="1" customWidth="1"/>
    <col min="9210" max="9210" width="12.140625" style="14" bestFit="1" customWidth="1"/>
    <col min="9211" max="9211" width="12.85546875" style="14" bestFit="1" customWidth="1"/>
    <col min="9212" max="9212" width="14.42578125" style="14" bestFit="1" customWidth="1"/>
    <col min="9213" max="9213" width="12.28515625" style="14" bestFit="1" customWidth="1"/>
    <col min="9214" max="9214" width="8.28515625" style="14" bestFit="1" customWidth="1"/>
    <col min="9215" max="9215" width="6.7109375" style="14" bestFit="1" customWidth="1"/>
    <col min="9216" max="9216" width="16.85546875" style="14" bestFit="1" customWidth="1"/>
    <col min="9217" max="9217" width="12" style="14" bestFit="1" customWidth="1"/>
    <col min="9218" max="9219" width="10.85546875" style="14" bestFit="1" customWidth="1"/>
    <col min="9220" max="9220" width="6.7109375" style="14" bestFit="1" customWidth="1"/>
    <col min="9221" max="9460" width="8.85546875" style="14"/>
    <col min="9461" max="9461" width="3.28515625" style="14" customWidth="1"/>
    <col min="9462" max="9462" width="4.42578125" style="14" bestFit="1" customWidth="1"/>
    <col min="9463" max="9463" width="20.85546875" style="14" customWidth="1"/>
    <col min="9464" max="9464" width="25.7109375" style="14" customWidth="1"/>
    <col min="9465" max="9465" width="14.28515625" style="14" bestFit="1" customWidth="1"/>
    <col min="9466" max="9466" width="12.140625" style="14" bestFit="1" customWidth="1"/>
    <col min="9467" max="9467" width="12.85546875" style="14" bestFit="1" customWidth="1"/>
    <col min="9468" max="9468" width="14.42578125" style="14" bestFit="1" customWidth="1"/>
    <col min="9469" max="9469" width="12.28515625" style="14" bestFit="1" customWidth="1"/>
    <col min="9470" max="9470" width="8.28515625" style="14" bestFit="1" customWidth="1"/>
    <col min="9471" max="9471" width="6.7109375" style="14" bestFit="1" customWidth="1"/>
    <col min="9472" max="9472" width="16.85546875" style="14" bestFit="1" customWidth="1"/>
    <col min="9473" max="9473" width="12" style="14" bestFit="1" customWidth="1"/>
    <col min="9474" max="9475" width="10.85546875" style="14" bestFit="1" customWidth="1"/>
    <col min="9476" max="9476" width="6.7109375" style="14" bestFit="1" customWidth="1"/>
    <col min="9477" max="9716" width="8.85546875" style="14"/>
    <col min="9717" max="9717" width="3.28515625" style="14" customWidth="1"/>
    <col min="9718" max="9718" width="4.42578125" style="14" bestFit="1" customWidth="1"/>
    <col min="9719" max="9719" width="20.85546875" style="14" customWidth="1"/>
    <col min="9720" max="9720" width="25.7109375" style="14" customWidth="1"/>
    <col min="9721" max="9721" width="14.28515625" style="14" bestFit="1" customWidth="1"/>
    <col min="9722" max="9722" width="12.140625" style="14" bestFit="1" customWidth="1"/>
    <col min="9723" max="9723" width="12.85546875" style="14" bestFit="1" customWidth="1"/>
    <col min="9724" max="9724" width="14.42578125" style="14" bestFit="1" customWidth="1"/>
    <col min="9725" max="9725" width="12.28515625" style="14" bestFit="1" customWidth="1"/>
    <col min="9726" max="9726" width="8.28515625" style="14" bestFit="1" customWidth="1"/>
    <col min="9727" max="9727" width="6.7109375" style="14" bestFit="1" customWidth="1"/>
    <col min="9728" max="9728" width="16.85546875" style="14" bestFit="1" customWidth="1"/>
    <col min="9729" max="9729" width="12" style="14" bestFit="1" customWidth="1"/>
    <col min="9730" max="9731" width="10.85546875" style="14" bestFit="1" customWidth="1"/>
    <col min="9732" max="9732" width="6.7109375" style="14" bestFit="1" customWidth="1"/>
    <col min="9733" max="9972" width="8.85546875" style="14"/>
    <col min="9973" max="9973" width="3.28515625" style="14" customWidth="1"/>
    <col min="9974" max="9974" width="4.42578125" style="14" bestFit="1" customWidth="1"/>
    <col min="9975" max="9975" width="20.85546875" style="14" customWidth="1"/>
    <col min="9976" max="9976" width="25.7109375" style="14" customWidth="1"/>
    <col min="9977" max="9977" width="14.28515625" style="14" bestFit="1" customWidth="1"/>
    <col min="9978" max="9978" width="12.140625" style="14" bestFit="1" customWidth="1"/>
    <col min="9979" max="9979" width="12.85546875" style="14" bestFit="1" customWidth="1"/>
    <col min="9980" max="9980" width="14.42578125" style="14" bestFit="1" customWidth="1"/>
    <col min="9981" max="9981" width="12.28515625" style="14" bestFit="1" customWidth="1"/>
    <col min="9982" max="9982" width="8.28515625" style="14" bestFit="1" customWidth="1"/>
    <col min="9983" max="9983" width="6.7109375" style="14" bestFit="1" customWidth="1"/>
    <col min="9984" max="9984" width="16.85546875" style="14" bestFit="1" customWidth="1"/>
    <col min="9985" max="9985" width="12" style="14" bestFit="1" customWidth="1"/>
    <col min="9986" max="9987" width="10.85546875" style="14" bestFit="1" customWidth="1"/>
    <col min="9988" max="9988" width="6.7109375" style="14" bestFit="1" customWidth="1"/>
    <col min="9989" max="10228" width="8.85546875" style="14"/>
    <col min="10229" max="10229" width="3.28515625" style="14" customWidth="1"/>
    <col min="10230" max="10230" width="4.42578125" style="14" bestFit="1" customWidth="1"/>
    <col min="10231" max="10231" width="20.85546875" style="14" customWidth="1"/>
    <col min="10232" max="10232" width="25.7109375" style="14" customWidth="1"/>
    <col min="10233" max="10233" width="14.28515625" style="14" bestFit="1" customWidth="1"/>
    <col min="10234" max="10234" width="12.140625" style="14" bestFit="1" customWidth="1"/>
    <col min="10235" max="10235" width="12.85546875" style="14" bestFit="1" customWidth="1"/>
    <col min="10236" max="10236" width="14.42578125" style="14" bestFit="1" customWidth="1"/>
    <col min="10237" max="10237" width="12.28515625" style="14" bestFit="1" customWidth="1"/>
    <col min="10238" max="10238" width="8.28515625" style="14" bestFit="1" customWidth="1"/>
    <col min="10239" max="10239" width="6.7109375" style="14" bestFit="1" customWidth="1"/>
    <col min="10240" max="10240" width="16.85546875" style="14" bestFit="1" customWidth="1"/>
    <col min="10241" max="10241" width="12" style="14" bestFit="1" customWidth="1"/>
    <col min="10242" max="10243" width="10.85546875" style="14" bestFit="1" customWidth="1"/>
    <col min="10244" max="10244" width="6.7109375" style="14" bestFit="1" customWidth="1"/>
    <col min="10245" max="10484" width="8.85546875" style="14"/>
    <col min="10485" max="10485" width="3.28515625" style="14" customWidth="1"/>
    <col min="10486" max="10486" width="4.42578125" style="14" bestFit="1" customWidth="1"/>
    <col min="10487" max="10487" width="20.85546875" style="14" customWidth="1"/>
    <col min="10488" max="10488" width="25.7109375" style="14" customWidth="1"/>
    <col min="10489" max="10489" width="14.28515625" style="14" bestFit="1" customWidth="1"/>
    <col min="10490" max="10490" width="12.140625" style="14" bestFit="1" customWidth="1"/>
    <col min="10491" max="10491" width="12.85546875" style="14" bestFit="1" customWidth="1"/>
    <col min="10492" max="10492" width="14.42578125" style="14" bestFit="1" customWidth="1"/>
    <col min="10493" max="10493" width="12.28515625" style="14" bestFit="1" customWidth="1"/>
    <col min="10494" max="10494" width="8.28515625" style="14" bestFit="1" customWidth="1"/>
    <col min="10495" max="10495" width="6.7109375" style="14" bestFit="1" customWidth="1"/>
    <col min="10496" max="10496" width="16.85546875" style="14" bestFit="1" customWidth="1"/>
    <col min="10497" max="10497" width="12" style="14" bestFit="1" customWidth="1"/>
    <col min="10498" max="10499" width="10.85546875" style="14" bestFit="1" customWidth="1"/>
    <col min="10500" max="10500" width="6.7109375" style="14" bestFit="1" customWidth="1"/>
    <col min="10501" max="10740" width="8.85546875" style="14"/>
    <col min="10741" max="10741" width="3.28515625" style="14" customWidth="1"/>
    <col min="10742" max="10742" width="4.42578125" style="14" bestFit="1" customWidth="1"/>
    <col min="10743" max="10743" width="20.85546875" style="14" customWidth="1"/>
    <col min="10744" max="10744" width="25.7109375" style="14" customWidth="1"/>
    <col min="10745" max="10745" width="14.28515625" style="14" bestFit="1" customWidth="1"/>
    <col min="10746" max="10746" width="12.140625" style="14" bestFit="1" customWidth="1"/>
    <col min="10747" max="10747" width="12.85546875" style="14" bestFit="1" customWidth="1"/>
    <col min="10748" max="10748" width="14.42578125" style="14" bestFit="1" customWidth="1"/>
    <col min="10749" max="10749" width="12.28515625" style="14" bestFit="1" customWidth="1"/>
    <col min="10750" max="10750" width="8.28515625" style="14" bestFit="1" customWidth="1"/>
    <col min="10751" max="10751" width="6.7109375" style="14" bestFit="1" customWidth="1"/>
    <col min="10752" max="10752" width="16.85546875" style="14" bestFit="1" customWidth="1"/>
    <col min="10753" max="10753" width="12" style="14" bestFit="1" customWidth="1"/>
    <col min="10754" max="10755" width="10.85546875" style="14" bestFit="1" customWidth="1"/>
    <col min="10756" max="10756" width="6.7109375" style="14" bestFit="1" customWidth="1"/>
    <col min="10757" max="10996" width="8.85546875" style="14"/>
    <col min="10997" max="10997" width="3.28515625" style="14" customWidth="1"/>
    <col min="10998" max="10998" width="4.42578125" style="14" bestFit="1" customWidth="1"/>
    <col min="10999" max="10999" width="20.85546875" style="14" customWidth="1"/>
    <col min="11000" max="11000" width="25.7109375" style="14" customWidth="1"/>
    <col min="11001" max="11001" width="14.28515625" style="14" bestFit="1" customWidth="1"/>
    <col min="11002" max="11002" width="12.140625" style="14" bestFit="1" customWidth="1"/>
    <col min="11003" max="11003" width="12.85546875" style="14" bestFit="1" customWidth="1"/>
    <col min="11004" max="11004" width="14.42578125" style="14" bestFit="1" customWidth="1"/>
    <col min="11005" max="11005" width="12.28515625" style="14" bestFit="1" customWidth="1"/>
    <col min="11006" max="11006" width="8.28515625" style="14" bestFit="1" customWidth="1"/>
    <col min="11007" max="11007" width="6.7109375" style="14" bestFit="1" customWidth="1"/>
    <col min="11008" max="11008" width="16.85546875" style="14" bestFit="1" customWidth="1"/>
    <col min="11009" max="11009" width="12" style="14" bestFit="1" customWidth="1"/>
    <col min="11010" max="11011" width="10.85546875" style="14" bestFit="1" customWidth="1"/>
    <col min="11012" max="11012" width="6.7109375" style="14" bestFit="1" customWidth="1"/>
    <col min="11013" max="11252" width="8.85546875" style="14"/>
    <col min="11253" max="11253" width="3.28515625" style="14" customWidth="1"/>
    <col min="11254" max="11254" width="4.42578125" style="14" bestFit="1" customWidth="1"/>
    <col min="11255" max="11255" width="20.85546875" style="14" customWidth="1"/>
    <col min="11256" max="11256" width="25.7109375" style="14" customWidth="1"/>
    <col min="11257" max="11257" width="14.28515625" style="14" bestFit="1" customWidth="1"/>
    <col min="11258" max="11258" width="12.140625" style="14" bestFit="1" customWidth="1"/>
    <col min="11259" max="11259" width="12.85546875" style="14" bestFit="1" customWidth="1"/>
    <col min="11260" max="11260" width="14.42578125" style="14" bestFit="1" customWidth="1"/>
    <col min="11261" max="11261" width="12.28515625" style="14" bestFit="1" customWidth="1"/>
    <col min="11262" max="11262" width="8.28515625" style="14" bestFit="1" customWidth="1"/>
    <col min="11263" max="11263" width="6.7109375" style="14" bestFit="1" customWidth="1"/>
    <col min="11264" max="11264" width="16.85546875" style="14" bestFit="1" customWidth="1"/>
    <col min="11265" max="11265" width="12" style="14" bestFit="1" customWidth="1"/>
    <col min="11266" max="11267" width="10.85546875" style="14" bestFit="1" customWidth="1"/>
    <col min="11268" max="11268" width="6.7109375" style="14" bestFit="1" customWidth="1"/>
    <col min="11269" max="11508" width="8.85546875" style="14"/>
    <col min="11509" max="11509" width="3.28515625" style="14" customWidth="1"/>
    <col min="11510" max="11510" width="4.42578125" style="14" bestFit="1" customWidth="1"/>
    <col min="11511" max="11511" width="20.85546875" style="14" customWidth="1"/>
    <col min="11512" max="11512" width="25.7109375" style="14" customWidth="1"/>
    <col min="11513" max="11513" width="14.28515625" style="14" bestFit="1" customWidth="1"/>
    <col min="11514" max="11514" width="12.140625" style="14" bestFit="1" customWidth="1"/>
    <col min="11515" max="11515" width="12.85546875" style="14" bestFit="1" customWidth="1"/>
    <col min="11516" max="11516" width="14.42578125" style="14" bestFit="1" customWidth="1"/>
    <col min="11517" max="11517" width="12.28515625" style="14" bestFit="1" customWidth="1"/>
    <col min="11518" max="11518" width="8.28515625" style="14" bestFit="1" customWidth="1"/>
    <col min="11519" max="11519" width="6.7109375" style="14" bestFit="1" customWidth="1"/>
    <col min="11520" max="11520" width="16.85546875" style="14" bestFit="1" customWidth="1"/>
    <col min="11521" max="11521" width="12" style="14" bestFit="1" customWidth="1"/>
    <col min="11522" max="11523" width="10.85546875" style="14" bestFit="1" customWidth="1"/>
    <col min="11524" max="11524" width="6.7109375" style="14" bestFit="1" customWidth="1"/>
    <col min="11525" max="11764" width="8.85546875" style="14"/>
    <col min="11765" max="11765" width="3.28515625" style="14" customWidth="1"/>
    <col min="11766" max="11766" width="4.42578125" style="14" bestFit="1" customWidth="1"/>
    <col min="11767" max="11767" width="20.85546875" style="14" customWidth="1"/>
    <col min="11768" max="11768" width="25.7109375" style="14" customWidth="1"/>
    <col min="11769" max="11769" width="14.28515625" style="14" bestFit="1" customWidth="1"/>
    <col min="11770" max="11770" width="12.140625" style="14" bestFit="1" customWidth="1"/>
    <col min="11771" max="11771" width="12.85546875" style="14" bestFit="1" customWidth="1"/>
    <col min="11772" max="11772" width="14.42578125" style="14" bestFit="1" customWidth="1"/>
    <col min="11773" max="11773" width="12.28515625" style="14" bestFit="1" customWidth="1"/>
    <col min="11774" max="11774" width="8.28515625" style="14" bestFit="1" customWidth="1"/>
    <col min="11775" max="11775" width="6.7109375" style="14" bestFit="1" customWidth="1"/>
    <col min="11776" max="11776" width="16.85546875" style="14" bestFit="1" customWidth="1"/>
    <col min="11777" max="11777" width="12" style="14" bestFit="1" customWidth="1"/>
    <col min="11778" max="11779" width="10.85546875" style="14" bestFit="1" customWidth="1"/>
    <col min="11780" max="11780" width="6.7109375" style="14" bestFit="1" customWidth="1"/>
    <col min="11781" max="12020" width="8.85546875" style="14"/>
    <col min="12021" max="12021" width="3.28515625" style="14" customWidth="1"/>
    <col min="12022" max="12022" width="4.42578125" style="14" bestFit="1" customWidth="1"/>
    <col min="12023" max="12023" width="20.85546875" style="14" customWidth="1"/>
    <col min="12024" max="12024" width="25.7109375" style="14" customWidth="1"/>
    <col min="12025" max="12025" width="14.28515625" style="14" bestFit="1" customWidth="1"/>
    <col min="12026" max="12026" width="12.140625" style="14" bestFit="1" customWidth="1"/>
    <col min="12027" max="12027" width="12.85546875" style="14" bestFit="1" customWidth="1"/>
    <col min="12028" max="12028" width="14.42578125" style="14" bestFit="1" customWidth="1"/>
    <col min="12029" max="12029" width="12.28515625" style="14" bestFit="1" customWidth="1"/>
    <col min="12030" max="12030" width="8.28515625" style="14" bestFit="1" customWidth="1"/>
    <col min="12031" max="12031" width="6.7109375" style="14" bestFit="1" customWidth="1"/>
    <col min="12032" max="12032" width="16.85546875" style="14" bestFit="1" customWidth="1"/>
    <col min="12033" max="12033" width="12" style="14" bestFit="1" customWidth="1"/>
    <col min="12034" max="12035" width="10.85546875" style="14" bestFit="1" customWidth="1"/>
    <col min="12036" max="12036" width="6.7109375" style="14" bestFit="1" customWidth="1"/>
    <col min="12037" max="12276" width="8.85546875" style="14"/>
    <col min="12277" max="12277" width="3.28515625" style="14" customWidth="1"/>
    <col min="12278" max="12278" width="4.42578125" style="14" bestFit="1" customWidth="1"/>
    <col min="12279" max="12279" width="20.85546875" style="14" customWidth="1"/>
    <col min="12280" max="12280" width="25.7109375" style="14" customWidth="1"/>
    <col min="12281" max="12281" width="14.28515625" style="14" bestFit="1" customWidth="1"/>
    <col min="12282" max="12282" width="12.140625" style="14" bestFit="1" customWidth="1"/>
    <col min="12283" max="12283" width="12.85546875" style="14" bestFit="1" customWidth="1"/>
    <col min="12284" max="12284" width="14.42578125" style="14" bestFit="1" customWidth="1"/>
    <col min="12285" max="12285" width="12.28515625" style="14" bestFit="1" customWidth="1"/>
    <col min="12286" max="12286" width="8.28515625" style="14" bestFit="1" customWidth="1"/>
    <col min="12287" max="12287" width="6.7109375" style="14" bestFit="1" customWidth="1"/>
    <col min="12288" max="12288" width="16.85546875" style="14" bestFit="1" customWidth="1"/>
    <col min="12289" max="12289" width="12" style="14" bestFit="1" customWidth="1"/>
    <col min="12290" max="12291" width="10.85546875" style="14" bestFit="1" customWidth="1"/>
    <col min="12292" max="12292" width="6.7109375" style="14" bestFit="1" customWidth="1"/>
    <col min="12293" max="12532" width="8.85546875" style="14"/>
    <col min="12533" max="12533" width="3.28515625" style="14" customWidth="1"/>
    <col min="12534" max="12534" width="4.42578125" style="14" bestFit="1" customWidth="1"/>
    <col min="12535" max="12535" width="20.85546875" style="14" customWidth="1"/>
    <col min="12536" max="12536" width="25.7109375" style="14" customWidth="1"/>
    <col min="12537" max="12537" width="14.28515625" style="14" bestFit="1" customWidth="1"/>
    <col min="12538" max="12538" width="12.140625" style="14" bestFit="1" customWidth="1"/>
    <col min="12539" max="12539" width="12.85546875" style="14" bestFit="1" customWidth="1"/>
    <col min="12540" max="12540" width="14.42578125" style="14" bestFit="1" customWidth="1"/>
    <col min="12541" max="12541" width="12.28515625" style="14" bestFit="1" customWidth="1"/>
    <col min="12542" max="12542" width="8.28515625" style="14" bestFit="1" customWidth="1"/>
    <col min="12543" max="12543" width="6.7109375" style="14" bestFit="1" customWidth="1"/>
    <col min="12544" max="12544" width="16.85546875" style="14" bestFit="1" customWidth="1"/>
    <col min="12545" max="12545" width="12" style="14" bestFit="1" customWidth="1"/>
    <col min="12546" max="12547" width="10.85546875" style="14" bestFit="1" customWidth="1"/>
    <col min="12548" max="12548" width="6.7109375" style="14" bestFit="1" customWidth="1"/>
    <col min="12549" max="12788" width="8.85546875" style="14"/>
    <col min="12789" max="12789" width="3.28515625" style="14" customWidth="1"/>
    <col min="12790" max="12790" width="4.42578125" style="14" bestFit="1" customWidth="1"/>
    <col min="12791" max="12791" width="20.85546875" style="14" customWidth="1"/>
    <col min="12792" max="12792" width="25.7109375" style="14" customWidth="1"/>
    <col min="12793" max="12793" width="14.28515625" style="14" bestFit="1" customWidth="1"/>
    <col min="12794" max="12794" width="12.140625" style="14" bestFit="1" customWidth="1"/>
    <col min="12795" max="12795" width="12.85546875" style="14" bestFit="1" customWidth="1"/>
    <col min="12796" max="12796" width="14.42578125" style="14" bestFit="1" customWidth="1"/>
    <col min="12797" max="12797" width="12.28515625" style="14" bestFit="1" customWidth="1"/>
    <col min="12798" max="12798" width="8.28515625" style="14" bestFit="1" customWidth="1"/>
    <col min="12799" max="12799" width="6.7109375" style="14" bestFit="1" customWidth="1"/>
    <col min="12800" max="12800" width="16.85546875" style="14" bestFit="1" customWidth="1"/>
    <col min="12801" max="12801" width="12" style="14" bestFit="1" customWidth="1"/>
    <col min="12802" max="12803" width="10.85546875" style="14" bestFit="1" customWidth="1"/>
    <col min="12804" max="12804" width="6.7109375" style="14" bestFit="1" customWidth="1"/>
    <col min="12805" max="13044" width="8.85546875" style="14"/>
    <col min="13045" max="13045" width="3.28515625" style="14" customWidth="1"/>
    <col min="13046" max="13046" width="4.42578125" style="14" bestFit="1" customWidth="1"/>
    <col min="13047" max="13047" width="20.85546875" style="14" customWidth="1"/>
    <col min="13048" max="13048" width="25.7109375" style="14" customWidth="1"/>
    <col min="13049" max="13049" width="14.28515625" style="14" bestFit="1" customWidth="1"/>
    <col min="13050" max="13050" width="12.140625" style="14" bestFit="1" customWidth="1"/>
    <col min="13051" max="13051" width="12.85546875" style="14" bestFit="1" customWidth="1"/>
    <col min="13052" max="13052" width="14.42578125" style="14" bestFit="1" customWidth="1"/>
    <col min="13053" max="13053" width="12.28515625" style="14" bestFit="1" customWidth="1"/>
    <col min="13054" max="13054" width="8.28515625" style="14" bestFit="1" customWidth="1"/>
    <col min="13055" max="13055" width="6.7109375" style="14" bestFit="1" customWidth="1"/>
    <col min="13056" max="13056" width="16.85546875" style="14" bestFit="1" customWidth="1"/>
    <col min="13057" max="13057" width="12" style="14" bestFit="1" customWidth="1"/>
    <col min="13058" max="13059" width="10.85546875" style="14" bestFit="1" customWidth="1"/>
    <col min="13060" max="13060" width="6.7109375" style="14" bestFit="1" customWidth="1"/>
    <col min="13061" max="13300" width="8.85546875" style="14"/>
    <col min="13301" max="13301" width="3.28515625" style="14" customWidth="1"/>
    <col min="13302" max="13302" width="4.42578125" style="14" bestFit="1" customWidth="1"/>
    <col min="13303" max="13303" width="20.85546875" style="14" customWidth="1"/>
    <col min="13304" max="13304" width="25.7109375" style="14" customWidth="1"/>
    <col min="13305" max="13305" width="14.28515625" style="14" bestFit="1" customWidth="1"/>
    <col min="13306" max="13306" width="12.140625" style="14" bestFit="1" customWidth="1"/>
    <col min="13307" max="13307" width="12.85546875" style="14" bestFit="1" customWidth="1"/>
    <col min="13308" max="13308" width="14.42578125" style="14" bestFit="1" customWidth="1"/>
    <col min="13309" max="13309" width="12.28515625" style="14" bestFit="1" customWidth="1"/>
    <col min="13310" max="13310" width="8.28515625" style="14" bestFit="1" customWidth="1"/>
    <col min="13311" max="13311" width="6.7109375" style="14" bestFit="1" customWidth="1"/>
    <col min="13312" max="13312" width="16.85546875" style="14" bestFit="1" customWidth="1"/>
    <col min="13313" max="13313" width="12" style="14" bestFit="1" customWidth="1"/>
    <col min="13314" max="13315" width="10.85546875" style="14" bestFit="1" customWidth="1"/>
    <col min="13316" max="13316" width="6.7109375" style="14" bestFit="1" customWidth="1"/>
    <col min="13317" max="13556" width="8.85546875" style="14"/>
    <col min="13557" max="13557" width="3.28515625" style="14" customWidth="1"/>
    <col min="13558" max="13558" width="4.42578125" style="14" bestFit="1" customWidth="1"/>
    <col min="13559" max="13559" width="20.85546875" style="14" customWidth="1"/>
    <col min="13560" max="13560" width="25.7109375" style="14" customWidth="1"/>
    <col min="13561" max="13561" width="14.28515625" style="14" bestFit="1" customWidth="1"/>
    <col min="13562" max="13562" width="12.140625" style="14" bestFit="1" customWidth="1"/>
    <col min="13563" max="13563" width="12.85546875" style="14" bestFit="1" customWidth="1"/>
    <col min="13564" max="13564" width="14.42578125" style="14" bestFit="1" customWidth="1"/>
    <col min="13565" max="13565" width="12.28515625" style="14" bestFit="1" customWidth="1"/>
    <col min="13566" max="13566" width="8.28515625" style="14" bestFit="1" customWidth="1"/>
    <col min="13567" max="13567" width="6.7109375" style="14" bestFit="1" customWidth="1"/>
    <col min="13568" max="13568" width="16.85546875" style="14" bestFit="1" customWidth="1"/>
    <col min="13569" max="13569" width="12" style="14" bestFit="1" customWidth="1"/>
    <col min="13570" max="13571" width="10.85546875" style="14" bestFit="1" customWidth="1"/>
    <col min="13572" max="13572" width="6.7109375" style="14" bestFit="1" customWidth="1"/>
    <col min="13573" max="13812" width="8.85546875" style="14"/>
    <col min="13813" max="13813" width="3.28515625" style="14" customWidth="1"/>
    <col min="13814" max="13814" width="4.42578125" style="14" bestFit="1" customWidth="1"/>
    <col min="13815" max="13815" width="20.85546875" style="14" customWidth="1"/>
    <col min="13816" max="13816" width="25.7109375" style="14" customWidth="1"/>
    <col min="13817" max="13817" width="14.28515625" style="14" bestFit="1" customWidth="1"/>
    <col min="13818" max="13818" width="12.140625" style="14" bestFit="1" customWidth="1"/>
    <col min="13819" max="13819" width="12.85546875" style="14" bestFit="1" customWidth="1"/>
    <col min="13820" max="13820" width="14.42578125" style="14" bestFit="1" customWidth="1"/>
    <col min="13821" max="13821" width="12.28515625" style="14" bestFit="1" customWidth="1"/>
    <col min="13822" max="13822" width="8.28515625" style="14" bestFit="1" customWidth="1"/>
    <col min="13823" max="13823" width="6.7109375" style="14" bestFit="1" customWidth="1"/>
    <col min="13824" max="13824" width="16.85546875" style="14" bestFit="1" customWidth="1"/>
    <col min="13825" max="13825" width="12" style="14" bestFit="1" customWidth="1"/>
    <col min="13826" max="13827" width="10.85546875" style="14" bestFit="1" customWidth="1"/>
    <col min="13828" max="13828" width="6.7109375" style="14" bestFit="1" customWidth="1"/>
    <col min="13829" max="14068" width="8.85546875" style="14"/>
    <col min="14069" max="14069" width="3.28515625" style="14" customWidth="1"/>
    <col min="14070" max="14070" width="4.42578125" style="14" bestFit="1" customWidth="1"/>
    <col min="14071" max="14071" width="20.85546875" style="14" customWidth="1"/>
    <col min="14072" max="14072" width="25.7109375" style="14" customWidth="1"/>
    <col min="14073" max="14073" width="14.28515625" style="14" bestFit="1" customWidth="1"/>
    <col min="14074" max="14074" width="12.140625" style="14" bestFit="1" customWidth="1"/>
    <col min="14075" max="14075" width="12.85546875" style="14" bestFit="1" customWidth="1"/>
    <col min="14076" max="14076" width="14.42578125" style="14" bestFit="1" customWidth="1"/>
    <col min="14077" max="14077" width="12.28515625" style="14" bestFit="1" customWidth="1"/>
    <col min="14078" max="14078" width="8.28515625" style="14" bestFit="1" customWidth="1"/>
    <col min="14079" max="14079" width="6.7109375" style="14" bestFit="1" customWidth="1"/>
    <col min="14080" max="14080" width="16.85546875" style="14" bestFit="1" customWidth="1"/>
    <col min="14081" max="14081" width="12" style="14" bestFit="1" customWidth="1"/>
    <col min="14082" max="14083" width="10.85546875" style="14" bestFit="1" customWidth="1"/>
    <col min="14084" max="14084" width="6.7109375" style="14" bestFit="1" customWidth="1"/>
    <col min="14085" max="14324" width="8.85546875" style="14"/>
    <col min="14325" max="14325" width="3.28515625" style="14" customWidth="1"/>
    <col min="14326" max="14326" width="4.42578125" style="14" bestFit="1" customWidth="1"/>
    <col min="14327" max="14327" width="20.85546875" style="14" customWidth="1"/>
    <col min="14328" max="14328" width="25.7109375" style="14" customWidth="1"/>
    <col min="14329" max="14329" width="14.28515625" style="14" bestFit="1" customWidth="1"/>
    <col min="14330" max="14330" width="12.140625" style="14" bestFit="1" customWidth="1"/>
    <col min="14331" max="14331" width="12.85546875" style="14" bestFit="1" customWidth="1"/>
    <col min="14332" max="14332" width="14.42578125" style="14" bestFit="1" customWidth="1"/>
    <col min="14333" max="14333" width="12.28515625" style="14" bestFit="1" customWidth="1"/>
    <col min="14334" max="14334" width="8.28515625" style="14" bestFit="1" customWidth="1"/>
    <col min="14335" max="14335" width="6.7109375" style="14" bestFit="1" customWidth="1"/>
    <col min="14336" max="14336" width="16.85546875" style="14" bestFit="1" customWidth="1"/>
    <col min="14337" max="14337" width="12" style="14" bestFit="1" customWidth="1"/>
    <col min="14338" max="14339" width="10.85546875" style="14" bestFit="1" customWidth="1"/>
    <col min="14340" max="14340" width="6.7109375" style="14" bestFit="1" customWidth="1"/>
    <col min="14341" max="14580" width="8.85546875" style="14"/>
    <col min="14581" max="14581" width="3.28515625" style="14" customWidth="1"/>
    <col min="14582" max="14582" width="4.42578125" style="14" bestFit="1" customWidth="1"/>
    <col min="14583" max="14583" width="20.85546875" style="14" customWidth="1"/>
    <col min="14584" max="14584" width="25.7109375" style="14" customWidth="1"/>
    <col min="14585" max="14585" width="14.28515625" style="14" bestFit="1" customWidth="1"/>
    <col min="14586" max="14586" width="12.140625" style="14" bestFit="1" customWidth="1"/>
    <col min="14587" max="14587" width="12.85546875" style="14" bestFit="1" customWidth="1"/>
    <col min="14588" max="14588" width="14.42578125" style="14" bestFit="1" customWidth="1"/>
    <col min="14589" max="14589" width="12.28515625" style="14" bestFit="1" customWidth="1"/>
    <col min="14590" max="14590" width="8.28515625" style="14" bestFit="1" customWidth="1"/>
    <col min="14591" max="14591" width="6.7109375" style="14" bestFit="1" customWidth="1"/>
    <col min="14592" max="14592" width="16.85546875" style="14" bestFit="1" customWidth="1"/>
    <col min="14593" max="14593" width="12" style="14" bestFit="1" customWidth="1"/>
    <col min="14594" max="14595" width="10.85546875" style="14" bestFit="1" customWidth="1"/>
    <col min="14596" max="14596" width="6.7109375" style="14" bestFit="1" customWidth="1"/>
    <col min="14597" max="14836" width="8.85546875" style="14"/>
    <col min="14837" max="14837" width="3.28515625" style="14" customWidth="1"/>
    <col min="14838" max="14838" width="4.42578125" style="14" bestFit="1" customWidth="1"/>
    <col min="14839" max="14839" width="20.85546875" style="14" customWidth="1"/>
    <col min="14840" max="14840" width="25.7109375" style="14" customWidth="1"/>
    <col min="14841" max="14841" width="14.28515625" style="14" bestFit="1" customWidth="1"/>
    <col min="14842" max="14842" width="12.140625" style="14" bestFit="1" customWidth="1"/>
    <col min="14843" max="14843" width="12.85546875" style="14" bestFit="1" customWidth="1"/>
    <col min="14844" max="14844" width="14.42578125" style="14" bestFit="1" customWidth="1"/>
    <col min="14845" max="14845" width="12.28515625" style="14" bestFit="1" customWidth="1"/>
    <col min="14846" max="14846" width="8.28515625" style="14" bestFit="1" customWidth="1"/>
    <col min="14847" max="14847" width="6.7109375" style="14" bestFit="1" customWidth="1"/>
    <col min="14848" max="14848" width="16.85546875" style="14" bestFit="1" customWidth="1"/>
    <col min="14849" max="14849" width="12" style="14" bestFit="1" customWidth="1"/>
    <col min="14850" max="14851" width="10.85546875" style="14" bestFit="1" customWidth="1"/>
    <col min="14852" max="14852" width="6.7109375" style="14" bestFit="1" customWidth="1"/>
    <col min="14853" max="15092" width="8.85546875" style="14"/>
    <col min="15093" max="15093" width="3.28515625" style="14" customWidth="1"/>
    <col min="15094" max="15094" width="4.42578125" style="14" bestFit="1" customWidth="1"/>
    <col min="15095" max="15095" width="20.85546875" style="14" customWidth="1"/>
    <col min="15096" max="15096" width="25.7109375" style="14" customWidth="1"/>
    <col min="15097" max="15097" width="14.28515625" style="14" bestFit="1" customWidth="1"/>
    <col min="15098" max="15098" width="12.140625" style="14" bestFit="1" customWidth="1"/>
    <col min="15099" max="15099" width="12.85546875" style="14" bestFit="1" customWidth="1"/>
    <col min="15100" max="15100" width="14.42578125" style="14" bestFit="1" customWidth="1"/>
    <col min="15101" max="15101" width="12.28515625" style="14" bestFit="1" customWidth="1"/>
    <col min="15102" max="15102" width="8.28515625" style="14" bestFit="1" customWidth="1"/>
    <col min="15103" max="15103" width="6.7109375" style="14" bestFit="1" customWidth="1"/>
    <col min="15104" max="15104" width="16.85546875" style="14" bestFit="1" customWidth="1"/>
    <col min="15105" max="15105" width="12" style="14" bestFit="1" customWidth="1"/>
    <col min="15106" max="15107" width="10.85546875" style="14" bestFit="1" customWidth="1"/>
    <col min="15108" max="15108" width="6.7109375" style="14" bestFit="1" customWidth="1"/>
    <col min="15109" max="15348" width="8.85546875" style="14"/>
    <col min="15349" max="15349" width="3.28515625" style="14" customWidth="1"/>
    <col min="15350" max="15350" width="4.42578125" style="14" bestFit="1" customWidth="1"/>
    <col min="15351" max="15351" width="20.85546875" style="14" customWidth="1"/>
    <col min="15352" max="15352" width="25.7109375" style="14" customWidth="1"/>
    <col min="15353" max="15353" width="14.28515625" style="14" bestFit="1" customWidth="1"/>
    <col min="15354" max="15354" width="12.140625" style="14" bestFit="1" customWidth="1"/>
    <col min="15355" max="15355" width="12.85546875" style="14" bestFit="1" customWidth="1"/>
    <col min="15356" max="15356" width="14.42578125" style="14" bestFit="1" customWidth="1"/>
    <col min="15357" max="15357" width="12.28515625" style="14" bestFit="1" customWidth="1"/>
    <col min="15358" max="15358" width="8.28515625" style="14" bestFit="1" customWidth="1"/>
    <col min="15359" max="15359" width="6.7109375" style="14" bestFit="1" customWidth="1"/>
    <col min="15360" max="15360" width="16.85546875" style="14" bestFit="1" customWidth="1"/>
    <col min="15361" max="15361" width="12" style="14" bestFit="1" customWidth="1"/>
    <col min="15362" max="15363" width="10.85546875" style="14" bestFit="1" customWidth="1"/>
    <col min="15364" max="15364" width="6.7109375" style="14" bestFit="1" customWidth="1"/>
    <col min="15365" max="15604" width="8.85546875" style="14"/>
    <col min="15605" max="15605" width="3.28515625" style="14" customWidth="1"/>
    <col min="15606" max="15606" width="4.42578125" style="14" bestFit="1" customWidth="1"/>
    <col min="15607" max="15607" width="20.85546875" style="14" customWidth="1"/>
    <col min="15608" max="15608" width="25.7109375" style="14" customWidth="1"/>
    <col min="15609" max="15609" width="14.28515625" style="14" bestFit="1" customWidth="1"/>
    <col min="15610" max="15610" width="12.140625" style="14" bestFit="1" customWidth="1"/>
    <col min="15611" max="15611" width="12.85546875" style="14" bestFit="1" customWidth="1"/>
    <col min="15612" max="15612" width="14.42578125" style="14" bestFit="1" customWidth="1"/>
    <col min="15613" max="15613" width="12.28515625" style="14" bestFit="1" customWidth="1"/>
    <col min="15614" max="15614" width="8.28515625" style="14" bestFit="1" customWidth="1"/>
    <col min="15615" max="15615" width="6.7109375" style="14" bestFit="1" customWidth="1"/>
    <col min="15616" max="15616" width="16.85546875" style="14" bestFit="1" customWidth="1"/>
    <col min="15617" max="15617" width="12" style="14" bestFit="1" customWidth="1"/>
    <col min="15618" max="15619" width="10.85546875" style="14" bestFit="1" customWidth="1"/>
    <col min="15620" max="15620" width="6.7109375" style="14" bestFit="1" customWidth="1"/>
    <col min="15621" max="15860" width="8.85546875" style="14"/>
    <col min="15861" max="15861" width="3.28515625" style="14" customWidth="1"/>
    <col min="15862" max="15862" width="4.42578125" style="14" bestFit="1" customWidth="1"/>
    <col min="15863" max="15863" width="20.85546875" style="14" customWidth="1"/>
    <col min="15864" max="15864" width="25.7109375" style="14" customWidth="1"/>
    <col min="15865" max="15865" width="14.28515625" style="14" bestFit="1" customWidth="1"/>
    <col min="15866" max="15866" width="12.140625" style="14" bestFit="1" customWidth="1"/>
    <col min="15867" max="15867" width="12.85546875" style="14" bestFit="1" customWidth="1"/>
    <col min="15868" max="15868" width="14.42578125" style="14" bestFit="1" customWidth="1"/>
    <col min="15869" max="15869" width="12.28515625" style="14" bestFit="1" customWidth="1"/>
    <col min="15870" max="15870" width="8.28515625" style="14" bestFit="1" customWidth="1"/>
    <col min="15871" max="15871" width="6.7109375" style="14" bestFit="1" customWidth="1"/>
    <col min="15872" max="15872" width="16.85546875" style="14" bestFit="1" customWidth="1"/>
    <col min="15873" max="15873" width="12" style="14" bestFit="1" customWidth="1"/>
    <col min="15874" max="15875" width="10.85546875" style="14" bestFit="1" customWidth="1"/>
    <col min="15876" max="15876" width="6.7109375" style="14" bestFit="1" customWidth="1"/>
    <col min="15877" max="16116" width="8.85546875" style="14"/>
    <col min="16117" max="16117" width="3.28515625" style="14" customWidth="1"/>
    <col min="16118" max="16118" width="4.42578125" style="14" bestFit="1" customWidth="1"/>
    <col min="16119" max="16119" width="20.85546875" style="14" customWidth="1"/>
    <col min="16120" max="16120" width="25.7109375" style="14" customWidth="1"/>
    <col min="16121" max="16121" width="14.28515625" style="14" bestFit="1" customWidth="1"/>
    <col min="16122" max="16122" width="12.140625" style="14" bestFit="1" customWidth="1"/>
    <col min="16123" max="16123" width="12.85546875" style="14" bestFit="1" customWidth="1"/>
    <col min="16124" max="16124" width="14.42578125" style="14" bestFit="1" customWidth="1"/>
    <col min="16125" max="16125" width="12.28515625" style="14" bestFit="1" customWidth="1"/>
    <col min="16126" max="16126" width="8.28515625" style="14" bestFit="1" customWidth="1"/>
    <col min="16127" max="16127" width="6.7109375" style="14" bestFit="1" customWidth="1"/>
    <col min="16128" max="16128" width="16.85546875" style="14" bestFit="1" customWidth="1"/>
    <col min="16129" max="16129" width="12" style="14" bestFit="1" customWidth="1"/>
    <col min="16130" max="16131" width="10.85546875" style="14" bestFit="1" customWidth="1"/>
    <col min="16132" max="16132" width="6.7109375" style="14" bestFit="1" customWidth="1"/>
    <col min="16133" max="16384" width="8.85546875" style="14"/>
  </cols>
  <sheetData>
    <row r="1" spans="1:9">
      <c r="A1" s="364"/>
      <c r="B1" s="376" t="s">
        <v>87</v>
      </c>
      <c r="C1" s="376"/>
      <c r="D1" s="376"/>
      <c r="E1" s="376"/>
    </row>
    <row r="2" spans="1:9">
      <c r="A2" s="364"/>
      <c r="B2" s="377"/>
      <c r="C2" s="377"/>
      <c r="D2" s="377"/>
      <c r="E2" s="377"/>
    </row>
    <row r="3" spans="1:9" s="15" customFormat="1" ht="25.5">
      <c r="B3" s="217" t="s">
        <v>26</v>
      </c>
      <c r="C3" s="217" t="s">
        <v>27</v>
      </c>
      <c r="D3" s="217" t="s">
        <v>28</v>
      </c>
      <c r="E3" s="217" t="s">
        <v>29</v>
      </c>
      <c r="G3" s="217" t="s">
        <v>84</v>
      </c>
      <c r="H3" s="217" t="s">
        <v>85</v>
      </c>
      <c r="I3" s="217" t="s">
        <v>86</v>
      </c>
    </row>
    <row r="4" spans="1:9">
      <c r="B4" s="373" t="s">
        <v>30</v>
      </c>
      <c r="C4" s="374"/>
      <c r="D4" s="374"/>
      <c r="E4" s="375"/>
      <c r="G4" s="134">
        <v>2016</v>
      </c>
      <c r="H4" s="135">
        <f>SUM(D5)</f>
        <v>5352.5</v>
      </c>
      <c r="I4" s="134">
        <v>0</v>
      </c>
    </row>
    <row r="5" spans="1:9">
      <c r="B5" s="16">
        <v>2016</v>
      </c>
      <c r="C5" s="16">
        <v>4</v>
      </c>
      <c r="D5" s="17">
        <v>5352.5</v>
      </c>
      <c r="E5" s="17">
        <v>0</v>
      </c>
      <c r="G5" s="134">
        <v>2015</v>
      </c>
      <c r="H5" s="134">
        <v>0</v>
      </c>
      <c r="I5" s="134">
        <v>0</v>
      </c>
    </row>
    <row r="6" spans="1:9">
      <c r="B6" s="16">
        <v>2015</v>
      </c>
      <c r="C6" s="16">
        <v>0</v>
      </c>
      <c r="D6" s="17">
        <v>0</v>
      </c>
      <c r="E6" s="17">
        <v>0</v>
      </c>
      <c r="G6" s="134">
        <v>2014</v>
      </c>
      <c r="H6" s="135">
        <f>SUM(D25+D7)</f>
        <v>25750.51</v>
      </c>
      <c r="I6" s="134">
        <v>0</v>
      </c>
    </row>
    <row r="7" spans="1:9">
      <c r="B7" s="16">
        <v>2014</v>
      </c>
      <c r="C7" s="16">
        <v>1</v>
      </c>
      <c r="D7" s="17">
        <v>150</v>
      </c>
      <c r="E7" s="17">
        <v>0</v>
      </c>
      <c r="G7" s="134">
        <v>2013</v>
      </c>
      <c r="H7" s="135">
        <f>SUM(D26+D14)</f>
        <v>26656.59</v>
      </c>
      <c r="I7" s="134">
        <v>0</v>
      </c>
    </row>
    <row r="8" spans="1:9">
      <c r="B8" s="16">
        <v>2013</v>
      </c>
      <c r="C8" s="16">
        <v>0</v>
      </c>
      <c r="D8" s="17">
        <v>0</v>
      </c>
      <c r="E8" s="17">
        <v>0</v>
      </c>
      <c r="G8" s="134">
        <v>2012</v>
      </c>
      <c r="H8" s="135">
        <f>SUM(D27+D21+D9)</f>
        <v>59584.58</v>
      </c>
      <c r="I8" s="134">
        <v>0</v>
      </c>
    </row>
    <row r="9" spans="1:9">
      <c r="B9" s="16">
        <v>2012</v>
      </c>
      <c r="C9" s="16">
        <v>1</v>
      </c>
      <c r="D9" s="17">
        <v>2550</v>
      </c>
      <c r="E9" s="17">
        <v>0</v>
      </c>
    </row>
    <row r="10" spans="1:9">
      <c r="B10" s="373" t="s">
        <v>31</v>
      </c>
      <c r="C10" s="374"/>
      <c r="D10" s="374"/>
      <c r="E10" s="375"/>
    </row>
    <row r="11" spans="1:9">
      <c r="B11" s="16">
        <v>2016</v>
      </c>
      <c r="C11" s="16">
        <v>0</v>
      </c>
      <c r="D11" s="17">
        <v>0</v>
      </c>
      <c r="E11" s="17">
        <v>0</v>
      </c>
    </row>
    <row r="12" spans="1:9">
      <c r="B12" s="16">
        <v>2015</v>
      </c>
      <c r="C12" s="16">
        <v>0</v>
      </c>
      <c r="D12" s="17">
        <v>0</v>
      </c>
      <c r="E12" s="17">
        <v>0</v>
      </c>
    </row>
    <row r="13" spans="1:9">
      <c r="B13" s="16">
        <v>2014</v>
      </c>
      <c r="C13" s="16">
        <v>0</v>
      </c>
      <c r="D13" s="17">
        <v>0</v>
      </c>
      <c r="E13" s="17">
        <v>0</v>
      </c>
    </row>
    <row r="14" spans="1:9">
      <c r="B14" s="16">
        <v>2013</v>
      </c>
      <c r="C14" s="16">
        <v>1</v>
      </c>
      <c r="D14" s="17">
        <v>6169.16</v>
      </c>
      <c r="E14" s="17">
        <v>0</v>
      </c>
    </row>
    <row r="15" spans="1:9">
      <c r="B15" s="16">
        <v>2012</v>
      </c>
      <c r="C15" s="16">
        <v>0</v>
      </c>
      <c r="D15" s="17">
        <v>0</v>
      </c>
      <c r="E15" s="17">
        <v>0</v>
      </c>
    </row>
    <row r="16" spans="1:9">
      <c r="B16" s="373" t="s">
        <v>32</v>
      </c>
      <c r="C16" s="374"/>
      <c r="D16" s="374"/>
      <c r="E16" s="375"/>
    </row>
    <row r="17" spans="2:5">
      <c r="B17" s="16">
        <v>2016</v>
      </c>
      <c r="C17" s="16">
        <v>0</v>
      </c>
      <c r="D17" s="17">
        <v>0</v>
      </c>
      <c r="E17" s="17">
        <v>0</v>
      </c>
    </row>
    <row r="18" spans="2:5">
      <c r="B18" s="16">
        <v>2015</v>
      </c>
      <c r="C18" s="16">
        <v>0</v>
      </c>
      <c r="D18" s="17">
        <v>0</v>
      </c>
      <c r="E18" s="17">
        <v>0</v>
      </c>
    </row>
    <row r="19" spans="2:5">
      <c r="B19" s="16">
        <v>2014</v>
      </c>
      <c r="C19" s="16">
        <v>0</v>
      </c>
      <c r="D19" s="17">
        <v>0</v>
      </c>
      <c r="E19" s="17">
        <v>0</v>
      </c>
    </row>
    <row r="20" spans="2:5">
      <c r="B20" s="16">
        <v>2013</v>
      </c>
      <c r="C20" s="16">
        <v>0</v>
      </c>
      <c r="D20" s="17">
        <v>0</v>
      </c>
      <c r="E20" s="17">
        <v>0</v>
      </c>
    </row>
    <row r="21" spans="2:5">
      <c r="B21" s="16">
        <v>2012</v>
      </c>
      <c r="C21" s="16">
        <v>2</v>
      </c>
      <c r="D21" s="17">
        <v>31312.85</v>
      </c>
      <c r="E21" s="17">
        <v>0</v>
      </c>
    </row>
    <row r="22" spans="2:5">
      <c r="B22" s="373" t="s">
        <v>33</v>
      </c>
      <c r="C22" s="374"/>
      <c r="D22" s="374"/>
      <c r="E22" s="375"/>
    </row>
    <row r="23" spans="2:5">
      <c r="B23" s="16">
        <v>2016</v>
      </c>
      <c r="C23" s="16">
        <v>0</v>
      </c>
      <c r="D23" s="17">
        <v>0</v>
      </c>
      <c r="E23" s="17">
        <v>0</v>
      </c>
    </row>
    <row r="24" spans="2:5">
      <c r="B24" s="16">
        <v>2015</v>
      </c>
      <c r="C24" s="16">
        <v>0</v>
      </c>
      <c r="D24" s="17">
        <v>0</v>
      </c>
      <c r="E24" s="17">
        <v>0</v>
      </c>
    </row>
    <row r="25" spans="2:5">
      <c r="B25" s="16">
        <v>2014</v>
      </c>
      <c r="C25" s="16">
        <v>1</v>
      </c>
      <c r="D25" s="17">
        <v>25600.51</v>
      </c>
      <c r="E25" s="17">
        <v>0</v>
      </c>
    </row>
    <row r="26" spans="2:5">
      <c r="B26" s="16">
        <v>2013</v>
      </c>
      <c r="C26" s="16">
        <v>2</v>
      </c>
      <c r="D26" s="17">
        <v>20487.43</v>
      </c>
      <c r="E26" s="17">
        <v>0</v>
      </c>
    </row>
    <row r="27" spans="2:5">
      <c r="B27" s="16">
        <v>2012</v>
      </c>
      <c r="C27" s="16">
        <v>1</v>
      </c>
      <c r="D27" s="17">
        <v>25721.73</v>
      </c>
      <c r="E27" s="17">
        <v>0</v>
      </c>
    </row>
    <row r="28" spans="2:5">
      <c r="B28" s="373" t="s">
        <v>34</v>
      </c>
      <c r="C28" s="374"/>
      <c r="D28" s="374"/>
      <c r="E28" s="375"/>
    </row>
    <row r="29" spans="2:5">
      <c r="B29" s="16">
        <v>2016</v>
      </c>
      <c r="C29" s="16">
        <v>0</v>
      </c>
      <c r="D29" s="17">
        <v>0</v>
      </c>
      <c r="E29" s="17">
        <v>0</v>
      </c>
    </row>
    <row r="30" spans="2:5">
      <c r="B30" s="16">
        <v>2015</v>
      </c>
      <c r="C30" s="16">
        <v>0</v>
      </c>
      <c r="D30" s="17">
        <v>0</v>
      </c>
      <c r="E30" s="17">
        <v>0</v>
      </c>
    </row>
    <row r="31" spans="2:5">
      <c r="B31" s="16">
        <v>2014</v>
      </c>
      <c r="C31" s="16">
        <v>0</v>
      </c>
      <c r="D31" s="17">
        <v>0</v>
      </c>
      <c r="E31" s="17">
        <v>0</v>
      </c>
    </row>
    <row r="32" spans="2:5">
      <c r="B32" s="16">
        <v>2013</v>
      </c>
      <c r="C32" s="16">
        <v>0</v>
      </c>
      <c r="D32" s="17">
        <v>0</v>
      </c>
      <c r="E32" s="17">
        <v>0</v>
      </c>
    </row>
    <row r="33" spans="2:5">
      <c r="B33" s="16">
        <v>2012</v>
      </c>
      <c r="C33" s="16">
        <v>0</v>
      </c>
      <c r="D33" s="17">
        <v>0</v>
      </c>
      <c r="E33" s="17">
        <v>0</v>
      </c>
    </row>
    <row r="34" spans="2:5">
      <c r="B34" s="373" t="s">
        <v>35</v>
      </c>
      <c r="C34" s="374"/>
      <c r="D34" s="374"/>
      <c r="E34" s="375"/>
    </row>
    <row r="35" spans="2:5">
      <c r="B35" s="16">
        <v>2016</v>
      </c>
      <c r="C35" s="16">
        <v>0</v>
      </c>
      <c r="D35" s="17">
        <v>0</v>
      </c>
      <c r="E35" s="17">
        <v>0</v>
      </c>
    </row>
    <row r="36" spans="2:5">
      <c r="B36" s="16">
        <v>2015</v>
      </c>
      <c r="C36" s="16">
        <v>0</v>
      </c>
      <c r="D36" s="17">
        <v>0</v>
      </c>
      <c r="E36" s="17">
        <v>0</v>
      </c>
    </row>
    <row r="37" spans="2:5">
      <c r="B37" s="16">
        <v>2014</v>
      </c>
      <c r="C37" s="16">
        <v>0</v>
      </c>
      <c r="D37" s="17">
        <v>0</v>
      </c>
      <c r="E37" s="17">
        <v>0</v>
      </c>
    </row>
    <row r="38" spans="2:5">
      <c r="B38" s="16">
        <v>2013</v>
      </c>
      <c r="C38" s="16">
        <v>0</v>
      </c>
      <c r="D38" s="17">
        <v>0</v>
      </c>
      <c r="E38" s="17">
        <v>0</v>
      </c>
    </row>
    <row r="39" spans="2:5">
      <c r="B39" s="16">
        <v>2012</v>
      </c>
      <c r="C39" s="16">
        <v>0</v>
      </c>
      <c r="D39" s="17">
        <v>0</v>
      </c>
      <c r="E39" s="17">
        <v>0</v>
      </c>
    </row>
  </sheetData>
  <mergeCells count="9">
    <mergeCell ref="B22:E22"/>
    <mergeCell ref="B28:E28"/>
    <mergeCell ref="B34:E34"/>
    <mergeCell ref="A1:A2"/>
    <mergeCell ref="B1:E1"/>
    <mergeCell ref="B2:E2"/>
    <mergeCell ref="B4:E4"/>
    <mergeCell ref="B10:E10"/>
    <mergeCell ref="B16:E16"/>
  </mergeCells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6"/>
  <sheetViews>
    <sheetView zoomScale="90" zoomScaleNormal="90" workbookViewId="0">
      <pane ySplit="2" topLeftCell="A3" activePane="bottomLeft" state="frozen"/>
      <selection pane="bottomLeft" sqref="A1:C1"/>
    </sheetView>
  </sheetViews>
  <sheetFormatPr defaultRowHeight="15"/>
  <cols>
    <col min="1" max="1" width="17.85546875" style="191" bestFit="1" customWidth="1"/>
    <col min="2" max="2" width="82.42578125" style="191" bestFit="1" customWidth="1"/>
    <col min="3" max="3" width="19.28515625" style="194" customWidth="1"/>
    <col min="4" max="4" width="11.85546875" style="191" customWidth="1"/>
    <col min="5" max="5" width="18.85546875" style="191" customWidth="1"/>
    <col min="6" max="16384" width="9.140625" style="191"/>
  </cols>
  <sheetData>
    <row r="1" spans="1:3" s="71" customFormat="1">
      <c r="A1" s="378" t="s">
        <v>1448</v>
      </c>
      <c r="B1" s="378"/>
      <c r="C1" s="378"/>
    </row>
    <row r="2" spans="1:3">
      <c r="A2" s="215" t="s">
        <v>157</v>
      </c>
      <c r="B2" s="215" t="s">
        <v>158</v>
      </c>
      <c r="C2" s="216" t="s">
        <v>159</v>
      </c>
    </row>
    <row r="3" spans="1:3">
      <c r="A3" s="192">
        <v>2003</v>
      </c>
      <c r="B3" s="192" t="s">
        <v>160</v>
      </c>
      <c r="C3" s="195">
        <v>95770</v>
      </c>
    </row>
    <row r="4" spans="1:3">
      <c r="A4" s="192">
        <v>2005</v>
      </c>
      <c r="B4" s="192" t="s">
        <v>161</v>
      </c>
      <c r="C4" s="195">
        <v>13404.14</v>
      </c>
    </row>
    <row r="5" spans="1:3">
      <c r="A5" s="192">
        <v>2007</v>
      </c>
      <c r="B5" s="192" t="s">
        <v>162</v>
      </c>
      <c r="C5" s="195">
        <v>22374.799999999999</v>
      </c>
    </row>
    <row r="6" spans="1:3">
      <c r="A6" s="192">
        <v>2008</v>
      </c>
      <c r="B6" s="192" t="s">
        <v>163</v>
      </c>
      <c r="C6" s="195">
        <v>24992</v>
      </c>
    </row>
    <row r="7" spans="1:3">
      <c r="A7" s="192">
        <v>2009</v>
      </c>
      <c r="B7" s="192" t="s">
        <v>164</v>
      </c>
      <c r="C7" s="195">
        <v>24837.98</v>
      </c>
    </row>
    <row r="8" spans="1:3">
      <c r="A8" s="192">
        <v>2011</v>
      </c>
      <c r="B8" s="192" t="s">
        <v>165</v>
      </c>
      <c r="C8" s="195">
        <v>94450.45</v>
      </c>
    </row>
    <row r="9" spans="1:3">
      <c r="A9" s="192">
        <v>2011</v>
      </c>
      <c r="B9" s="192" t="s">
        <v>166</v>
      </c>
      <c r="C9" s="195">
        <v>48860.52</v>
      </c>
    </row>
    <row r="10" spans="1:3">
      <c r="A10" s="192">
        <v>2012</v>
      </c>
      <c r="B10" s="192" t="s">
        <v>167</v>
      </c>
      <c r="C10" s="195">
        <v>22179.3</v>
      </c>
    </row>
    <row r="11" spans="1:3">
      <c r="A11" s="192">
        <v>2012</v>
      </c>
      <c r="B11" s="192" t="s">
        <v>168</v>
      </c>
      <c r="C11" s="195">
        <v>17097.63</v>
      </c>
    </row>
    <row r="12" spans="1:3">
      <c r="A12" s="192">
        <v>2012</v>
      </c>
      <c r="B12" s="192" t="s">
        <v>169</v>
      </c>
      <c r="C12" s="195">
        <v>15343.36</v>
      </c>
    </row>
    <row r="13" spans="1:3">
      <c r="A13" s="192">
        <v>2012</v>
      </c>
      <c r="B13" s="192" t="s">
        <v>170</v>
      </c>
      <c r="C13" s="195">
        <v>13708.1</v>
      </c>
    </row>
    <row r="14" spans="1:3">
      <c r="A14" s="192">
        <v>2012</v>
      </c>
      <c r="B14" s="192" t="s">
        <v>171</v>
      </c>
      <c r="C14" s="195">
        <v>13655.06</v>
      </c>
    </row>
    <row r="15" spans="1:3">
      <c r="A15" s="192">
        <v>2012</v>
      </c>
      <c r="B15" s="192" t="s">
        <v>172</v>
      </c>
      <c r="C15" s="195">
        <v>12752.99</v>
      </c>
    </row>
    <row r="16" spans="1:3">
      <c r="A16" s="192">
        <v>2012</v>
      </c>
      <c r="B16" s="192" t="s">
        <v>173</v>
      </c>
      <c r="C16" s="195">
        <v>11298.73</v>
      </c>
    </row>
    <row r="17" spans="1:3">
      <c r="A17" s="192">
        <v>2012</v>
      </c>
      <c r="B17" s="192" t="s">
        <v>174</v>
      </c>
      <c r="C17" s="195">
        <v>9975.99</v>
      </c>
    </row>
    <row r="18" spans="1:3">
      <c r="A18" s="192">
        <v>2012</v>
      </c>
      <c r="B18" s="192" t="s">
        <v>175</v>
      </c>
      <c r="C18" s="195">
        <v>9138.52</v>
      </c>
    </row>
    <row r="19" spans="1:3">
      <c r="A19" s="192">
        <v>2012</v>
      </c>
      <c r="B19" s="192" t="s">
        <v>176</v>
      </c>
      <c r="C19" s="195">
        <v>8585</v>
      </c>
    </row>
    <row r="20" spans="1:3">
      <c r="A20" s="192">
        <v>2012</v>
      </c>
      <c r="B20" s="192" t="s">
        <v>177</v>
      </c>
      <c r="C20" s="195">
        <v>8498.75</v>
      </c>
    </row>
    <row r="21" spans="1:3">
      <c r="A21" s="192">
        <v>2012</v>
      </c>
      <c r="B21" s="192" t="s">
        <v>178</v>
      </c>
      <c r="C21" s="195">
        <v>8498.75</v>
      </c>
    </row>
    <row r="22" spans="1:3">
      <c r="A22" s="192">
        <v>2012</v>
      </c>
      <c r="B22" s="192" t="s">
        <v>179</v>
      </c>
      <c r="C22" s="195">
        <v>8177.51</v>
      </c>
    </row>
    <row r="23" spans="1:3">
      <c r="A23" s="192">
        <v>2012</v>
      </c>
      <c r="B23" s="192" t="s">
        <v>180</v>
      </c>
      <c r="C23" s="195">
        <v>7701.43</v>
      </c>
    </row>
    <row r="24" spans="1:3">
      <c r="A24" s="192">
        <v>2012</v>
      </c>
      <c r="B24" s="192" t="s">
        <v>181</v>
      </c>
      <c r="C24" s="195">
        <v>7561.13</v>
      </c>
    </row>
    <row r="25" spans="1:3">
      <c r="A25" s="192">
        <v>2012</v>
      </c>
      <c r="B25" s="192" t="s">
        <v>182</v>
      </c>
      <c r="C25" s="195">
        <v>7561.13</v>
      </c>
    </row>
    <row r="26" spans="1:3">
      <c r="A26" s="192">
        <v>2012</v>
      </c>
      <c r="B26" s="192" t="s">
        <v>183</v>
      </c>
      <c r="C26" s="195">
        <v>7561.12</v>
      </c>
    </row>
    <row r="27" spans="1:3">
      <c r="A27" s="192">
        <v>2012</v>
      </c>
      <c r="B27" s="192" t="s">
        <v>184</v>
      </c>
      <c r="C27" s="195">
        <v>7519.23</v>
      </c>
    </row>
    <row r="28" spans="1:3">
      <c r="A28" s="192">
        <v>2012</v>
      </c>
      <c r="B28" s="192" t="s">
        <v>185</v>
      </c>
      <c r="C28" s="195">
        <v>6477.06</v>
      </c>
    </row>
    <row r="29" spans="1:3">
      <c r="A29" s="192">
        <v>2012</v>
      </c>
      <c r="B29" s="192" t="s">
        <v>186</v>
      </c>
      <c r="C29" s="195">
        <v>6422.5</v>
      </c>
    </row>
    <row r="30" spans="1:3">
      <c r="A30" s="192">
        <v>2012</v>
      </c>
      <c r="B30" s="192" t="s">
        <v>187</v>
      </c>
      <c r="C30" s="195">
        <v>6421.05</v>
      </c>
    </row>
    <row r="31" spans="1:3">
      <c r="A31" s="192">
        <v>2012</v>
      </c>
      <c r="B31" s="192" t="s">
        <v>188</v>
      </c>
      <c r="C31" s="195">
        <v>6248.75</v>
      </c>
    </row>
    <row r="32" spans="1:3">
      <c r="A32" s="192">
        <v>2012</v>
      </c>
      <c r="B32" s="192" t="s">
        <v>189</v>
      </c>
      <c r="C32" s="195">
        <v>6248.75</v>
      </c>
    </row>
    <row r="33" spans="1:3">
      <c r="A33" s="192">
        <v>2012</v>
      </c>
      <c r="B33" s="192" t="s">
        <v>190</v>
      </c>
      <c r="C33" s="195">
        <v>6225</v>
      </c>
    </row>
    <row r="34" spans="1:3">
      <c r="A34" s="192">
        <v>2012</v>
      </c>
      <c r="B34" s="192" t="s">
        <v>191</v>
      </c>
      <c r="C34" s="195">
        <v>6225</v>
      </c>
    </row>
    <row r="35" spans="1:3">
      <c r="A35" s="192">
        <v>2012</v>
      </c>
      <c r="B35" s="192" t="s">
        <v>192</v>
      </c>
      <c r="C35" s="195">
        <v>6225</v>
      </c>
    </row>
    <row r="36" spans="1:3">
      <c r="A36" s="192">
        <v>2012</v>
      </c>
      <c r="B36" s="192" t="s">
        <v>193</v>
      </c>
      <c r="C36" s="195">
        <v>6154.66</v>
      </c>
    </row>
    <row r="37" spans="1:3">
      <c r="A37" s="192">
        <v>2012</v>
      </c>
      <c r="B37" s="192" t="s">
        <v>194</v>
      </c>
      <c r="C37" s="195">
        <v>6154.65</v>
      </c>
    </row>
    <row r="38" spans="1:3">
      <c r="A38" s="192">
        <v>2012</v>
      </c>
      <c r="B38" s="192" t="s">
        <v>195</v>
      </c>
      <c r="C38" s="195">
        <v>6150</v>
      </c>
    </row>
    <row r="39" spans="1:3">
      <c r="A39" s="192">
        <v>2012</v>
      </c>
      <c r="B39" s="192" t="s">
        <v>196</v>
      </c>
      <c r="C39" s="195">
        <v>6150</v>
      </c>
    </row>
    <row r="40" spans="1:3">
      <c r="A40" s="192">
        <v>2012</v>
      </c>
      <c r="B40" s="192" t="s">
        <v>197</v>
      </c>
      <c r="C40" s="195">
        <v>6089.04</v>
      </c>
    </row>
    <row r="41" spans="1:3">
      <c r="A41" s="192">
        <v>2012</v>
      </c>
      <c r="B41" s="192" t="s">
        <v>198</v>
      </c>
      <c r="C41" s="195">
        <v>5843.75</v>
      </c>
    </row>
    <row r="42" spans="1:3">
      <c r="A42" s="192">
        <v>2012</v>
      </c>
      <c r="B42" s="192" t="s">
        <v>199</v>
      </c>
      <c r="C42" s="195">
        <v>5843.75</v>
      </c>
    </row>
    <row r="43" spans="1:3">
      <c r="A43" s="192">
        <v>2012</v>
      </c>
      <c r="B43" s="192" t="s">
        <v>200</v>
      </c>
      <c r="C43" s="195">
        <v>5843.75</v>
      </c>
    </row>
    <row r="44" spans="1:3">
      <c r="A44" s="192">
        <v>2012</v>
      </c>
      <c r="B44" s="192" t="s">
        <v>201</v>
      </c>
      <c r="C44" s="195">
        <v>5715.28</v>
      </c>
    </row>
    <row r="45" spans="1:3">
      <c r="A45" s="192">
        <v>2012</v>
      </c>
      <c r="B45" s="192" t="s">
        <v>202</v>
      </c>
      <c r="C45" s="195">
        <v>5715.28</v>
      </c>
    </row>
    <row r="46" spans="1:3">
      <c r="A46" s="192">
        <v>2012</v>
      </c>
      <c r="B46" s="192" t="s">
        <v>203</v>
      </c>
      <c r="C46" s="195">
        <v>5715.28</v>
      </c>
    </row>
    <row r="47" spans="1:3">
      <c r="A47" s="192">
        <v>2012</v>
      </c>
      <c r="B47" s="192" t="s">
        <v>204</v>
      </c>
      <c r="C47" s="195">
        <v>5715.28</v>
      </c>
    </row>
    <row r="48" spans="1:3">
      <c r="A48" s="192">
        <v>2012</v>
      </c>
      <c r="B48" s="192" t="s">
        <v>205</v>
      </c>
      <c r="C48" s="195">
        <v>5715.28</v>
      </c>
    </row>
    <row r="49" spans="1:3">
      <c r="A49" s="192">
        <v>2012</v>
      </c>
      <c r="B49" s="192" t="s">
        <v>206</v>
      </c>
      <c r="C49" s="195">
        <v>5715.28</v>
      </c>
    </row>
    <row r="50" spans="1:3">
      <c r="A50" s="192">
        <v>2012</v>
      </c>
      <c r="B50" s="192" t="s">
        <v>207</v>
      </c>
      <c r="C50" s="195">
        <v>5715.28</v>
      </c>
    </row>
    <row r="51" spans="1:3">
      <c r="A51" s="192">
        <v>2012</v>
      </c>
      <c r="B51" s="192" t="s">
        <v>208</v>
      </c>
      <c r="C51" s="195">
        <v>5715.28</v>
      </c>
    </row>
    <row r="52" spans="1:3">
      <c r="A52" s="192">
        <v>2012</v>
      </c>
      <c r="B52" s="192" t="s">
        <v>209</v>
      </c>
      <c r="C52" s="195">
        <v>5715.28</v>
      </c>
    </row>
    <row r="53" spans="1:3">
      <c r="A53" s="192">
        <v>2012</v>
      </c>
      <c r="B53" s="192" t="s">
        <v>210</v>
      </c>
      <c r="C53" s="195">
        <v>5715.28</v>
      </c>
    </row>
    <row r="54" spans="1:3">
      <c r="A54" s="192">
        <v>2012</v>
      </c>
      <c r="B54" s="192" t="s">
        <v>211</v>
      </c>
      <c r="C54" s="195">
        <v>5715.28</v>
      </c>
    </row>
    <row r="55" spans="1:3">
      <c r="A55" s="192">
        <v>2012</v>
      </c>
      <c r="B55" s="192" t="s">
        <v>212</v>
      </c>
      <c r="C55" s="195">
        <v>5715.28</v>
      </c>
    </row>
    <row r="56" spans="1:3">
      <c r="A56" s="192">
        <v>2012</v>
      </c>
      <c r="B56" s="192" t="s">
        <v>213</v>
      </c>
      <c r="C56" s="195">
        <v>5715.28</v>
      </c>
    </row>
    <row r="57" spans="1:3">
      <c r="A57" s="192">
        <v>2012</v>
      </c>
      <c r="B57" s="192" t="s">
        <v>214</v>
      </c>
      <c r="C57" s="195">
        <v>5715.28</v>
      </c>
    </row>
    <row r="58" spans="1:3">
      <c r="A58" s="192">
        <v>2012</v>
      </c>
      <c r="B58" s="192" t="s">
        <v>215</v>
      </c>
      <c r="C58" s="195">
        <v>5715.28</v>
      </c>
    </row>
    <row r="59" spans="1:3">
      <c r="A59" s="192">
        <v>2012</v>
      </c>
      <c r="B59" s="192" t="s">
        <v>216</v>
      </c>
      <c r="C59" s="195">
        <v>5715.28</v>
      </c>
    </row>
    <row r="60" spans="1:3">
      <c r="A60" s="192">
        <v>2012</v>
      </c>
      <c r="B60" s="192" t="s">
        <v>217</v>
      </c>
      <c r="C60" s="195">
        <v>5715.28</v>
      </c>
    </row>
    <row r="61" spans="1:3">
      <c r="A61" s="192">
        <v>2012</v>
      </c>
      <c r="B61" s="192" t="s">
        <v>218</v>
      </c>
      <c r="C61" s="195">
        <v>5715.28</v>
      </c>
    </row>
    <row r="62" spans="1:3">
      <c r="A62" s="192">
        <v>2012</v>
      </c>
      <c r="B62" s="192" t="s">
        <v>219</v>
      </c>
      <c r="C62" s="195">
        <v>5715.28</v>
      </c>
    </row>
    <row r="63" spans="1:3">
      <c r="A63" s="192">
        <v>2012</v>
      </c>
      <c r="B63" s="192" t="s">
        <v>220</v>
      </c>
      <c r="C63" s="195">
        <v>5715.28</v>
      </c>
    </row>
    <row r="64" spans="1:3">
      <c r="A64" s="192">
        <v>2012</v>
      </c>
      <c r="B64" s="192" t="s">
        <v>221</v>
      </c>
      <c r="C64" s="195">
        <v>5715.28</v>
      </c>
    </row>
    <row r="65" spans="1:3">
      <c r="A65" s="192">
        <v>2012</v>
      </c>
      <c r="B65" s="192" t="s">
        <v>222</v>
      </c>
      <c r="C65" s="195">
        <v>5715.28</v>
      </c>
    </row>
    <row r="66" spans="1:3">
      <c r="A66" s="192">
        <v>2012</v>
      </c>
      <c r="B66" s="192" t="s">
        <v>223</v>
      </c>
      <c r="C66" s="195">
        <v>5715.28</v>
      </c>
    </row>
    <row r="67" spans="1:3">
      <c r="A67" s="192">
        <v>2012</v>
      </c>
      <c r="B67" s="192" t="s">
        <v>224</v>
      </c>
      <c r="C67" s="195">
        <v>5715.28</v>
      </c>
    </row>
    <row r="68" spans="1:3">
      <c r="A68" s="192">
        <v>2012</v>
      </c>
      <c r="B68" s="192" t="s">
        <v>225</v>
      </c>
      <c r="C68" s="195">
        <v>5715.28</v>
      </c>
    </row>
    <row r="69" spans="1:3">
      <c r="A69" s="192">
        <v>2012</v>
      </c>
      <c r="B69" s="192" t="s">
        <v>226</v>
      </c>
      <c r="C69" s="195">
        <v>5715.28</v>
      </c>
    </row>
    <row r="70" spans="1:3">
      <c r="A70" s="192">
        <v>2012</v>
      </c>
      <c r="B70" s="192" t="s">
        <v>227</v>
      </c>
      <c r="C70" s="195">
        <v>5715.28</v>
      </c>
    </row>
    <row r="71" spans="1:3">
      <c r="A71" s="192">
        <v>2012</v>
      </c>
      <c r="B71" s="192" t="s">
        <v>228</v>
      </c>
      <c r="C71" s="195">
        <v>5715.28</v>
      </c>
    </row>
    <row r="72" spans="1:3">
      <c r="A72" s="192">
        <v>2012</v>
      </c>
      <c r="B72" s="192" t="s">
        <v>229</v>
      </c>
      <c r="C72" s="195">
        <v>5499</v>
      </c>
    </row>
    <row r="73" spans="1:3">
      <c r="A73" s="192">
        <v>2012</v>
      </c>
      <c r="B73" s="192" t="s">
        <v>230</v>
      </c>
      <c r="C73" s="195">
        <v>5403.54</v>
      </c>
    </row>
    <row r="74" spans="1:3">
      <c r="A74" s="192">
        <v>2012</v>
      </c>
      <c r="B74" s="192" t="s">
        <v>231</v>
      </c>
      <c r="C74" s="195">
        <v>5403.54</v>
      </c>
    </row>
    <row r="75" spans="1:3">
      <c r="A75" s="192">
        <v>2012</v>
      </c>
      <c r="B75" s="192" t="s">
        <v>232</v>
      </c>
      <c r="C75" s="195">
        <v>5403.54</v>
      </c>
    </row>
    <row r="76" spans="1:3">
      <c r="A76" s="192">
        <v>2012</v>
      </c>
      <c r="B76" s="192" t="s">
        <v>233</v>
      </c>
      <c r="C76" s="195">
        <v>5403.54</v>
      </c>
    </row>
    <row r="77" spans="1:3">
      <c r="A77" s="192">
        <v>2012</v>
      </c>
      <c r="B77" s="192" t="s">
        <v>234</v>
      </c>
      <c r="C77" s="195">
        <v>5403.54</v>
      </c>
    </row>
    <row r="78" spans="1:3">
      <c r="A78" s="192">
        <v>2012</v>
      </c>
      <c r="B78" s="192" t="s">
        <v>235</v>
      </c>
      <c r="C78" s="195">
        <v>5403.54</v>
      </c>
    </row>
    <row r="79" spans="1:3">
      <c r="A79" s="192">
        <v>2012</v>
      </c>
      <c r="B79" s="192" t="s">
        <v>236</v>
      </c>
      <c r="C79" s="195">
        <v>5403.54</v>
      </c>
    </row>
    <row r="80" spans="1:3">
      <c r="A80" s="192">
        <v>2012</v>
      </c>
      <c r="B80" s="192" t="s">
        <v>237</v>
      </c>
      <c r="C80" s="195">
        <v>5403.54</v>
      </c>
    </row>
    <row r="81" spans="1:3">
      <c r="A81" s="192">
        <v>2012</v>
      </c>
      <c r="B81" s="192" t="s">
        <v>238</v>
      </c>
      <c r="C81" s="195">
        <v>5403.54</v>
      </c>
    </row>
    <row r="82" spans="1:3">
      <c r="A82" s="192">
        <v>2012</v>
      </c>
      <c r="B82" s="192" t="s">
        <v>239</v>
      </c>
      <c r="C82" s="195">
        <v>5403.54</v>
      </c>
    </row>
    <row r="83" spans="1:3">
      <c r="A83" s="192">
        <v>2012</v>
      </c>
      <c r="B83" s="192" t="s">
        <v>240</v>
      </c>
      <c r="C83" s="195">
        <v>5403.54</v>
      </c>
    </row>
    <row r="84" spans="1:3">
      <c r="A84" s="192">
        <v>2012</v>
      </c>
      <c r="B84" s="192" t="s">
        <v>241</v>
      </c>
      <c r="C84" s="195">
        <v>5403.54</v>
      </c>
    </row>
    <row r="85" spans="1:3">
      <c r="A85" s="192">
        <v>2012</v>
      </c>
      <c r="B85" s="192" t="s">
        <v>242</v>
      </c>
      <c r="C85" s="195">
        <v>5403.54</v>
      </c>
    </row>
    <row r="86" spans="1:3">
      <c r="A86" s="192">
        <v>2012</v>
      </c>
      <c r="B86" s="192" t="s">
        <v>243</v>
      </c>
      <c r="C86" s="195">
        <v>5403.54</v>
      </c>
    </row>
    <row r="87" spans="1:3">
      <c r="A87" s="192">
        <v>2012</v>
      </c>
      <c r="B87" s="192" t="s">
        <v>244</v>
      </c>
      <c r="C87" s="195">
        <v>5403.54</v>
      </c>
    </row>
    <row r="88" spans="1:3">
      <c r="A88" s="192">
        <v>2012</v>
      </c>
      <c r="B88" s="192" t="s">
        <v>245</v>
      </c>
      <c r="C88" s="195">
        <v>5403.54</v>
      </c>
    </row>
    <row r="89" spans="1:3">
      <c r="A89" s="192">
        <v>2012</v>
      </c>
      <c r="B89" s="192" t="s">
        <v>246</v>
      </c>
      <c r="C89" s="195">
        <v>5403.54</v>
      </c>
    </row>
    <row r="90" spans="1:3">
      <c r="A90" s="192">
        <v>2012</v>
      </c>
      <c r="B90" s="192" t="s">
        <v>247</v>
      </c>
      <c r="C90" s="195">
        <v>5403.54</v>
      </c>
    </row>
    <row r="91" spans="1:3">
      <c r="A91" s="192">
        <v>2012</v>
      </c>
      <c r="B91" s="192" t="s">
        <v>248</v>
      </c>
      <c r="C91" s="195">
        <v>5403.54</v>
      </c>
    </row>
    <row r="92" spans="1:3">
      <c r="A92" s="192">
        <v>2012</v>
      </c>
      <c r="B92" s="192" t="s">
        <v>249</v>
      </c>
      <c r="C92" s="195">
        <v>5403.54</v>
      </c>
    </row>
    <row r="93" spans="1:3">
      <c r="A93" s="192">
        <v>2012</v>
      </c>
      <c r="B93" s="192" t="s">
        <v>250</v>
      </c>
      <c r="C93" s="195">
        <v>5399.1</v>
      </c>
    </row>
    <row r="94" spans="1:3">
      <c r="A94" s="192">
        <v>2012</v>
      </c>
      <c r="B94" s="192" t="s">
        <v>251</v>
      </c>
      <c r="C94" s="195">
        <v>5399.1</v>
      </c>
    </row>
    <row r="95" spans="1:3">
      <c r="A95" s="192">
        <v>2012</v>
      </c>
      <c r="B95" s="192" t="s">
        <v>252</v>
      </c>
      <c r="C95" s="195">
        <v>5399.1</v>
      </c>
    </row>
    <row r="96" spans="1:3">
      <c r="A96" s="192">
        <v>2012</v>
      </c>
      <c r="B96" s="192" t="s">
        <v>253</v>
      </c>
      <c r="C96" s="195">
        <v>5399.1</v>
      </c>
    </row>
    <row r="97" spans="1:3">
      <c r="A97" s="192">
        <v>2012</v>
      </c>
      <c r="B97" s="192" t="s">
        <v>254</v>
      </c>
      <c r="C97" s="195">
        <v>5399.1</v>
      </c>
    </row>
    <row r="98" spans="1:3">
      <c r="A98" s="192">
        <v>2012</v>
      </c>
      <c r="B98" s="192" t="s">
        <v>255</v>
      </c>
      <c r="C98" s="195">
        <v>5399.1</v>
      </c>
    </row>
    <row r="99" spans="1:3">
      <c r="A99" s="192">
        <v>2012</v>
      </c>
      <c r="B99" s="192" t="s">
        <v>256</v>
      </c>
      <c r="C99" s="195">
        <v>5399.1</v>
      </c>
    </row>
    <row r="100" spans="1:3">
      <c r="A100" s="192">
        <v>2012</v>
      </c>
      <c r="B100" s="192" t="s">
        <v>257</v>
      </c>
      <c r="C100" s="195">
        <v>5399.1</v>
      </c>
    </row>
    <row r="101" spans="1:3">
      <c r="A101" s="192">
        <v>2012</v>
      </c>
      <c r="B101" s="192" t="s">
        <v>258</v>
      </c>
      <c r="C101" s="195">
        <v>5399.1</v>
      </c>
    </row>
    <row r="102" spans="1:3">
      <c r="A102" s="192">
        <v>2012</v>
      </c>
      <c r="B102" s="192" t="s">
        <v>259</v>
      </c>
      <c r="C102" s="195">
        <v>5399.1</v>
      </c>
    </row>
    <row r="103" spans="1:3">
      <c r="A103" s="192">
        <v>2012</v>
      </c>
      <c r="B103" s="192" t="s">
        <v>260</v>
      </c>
      <c r="C103" s="195">
        <v>5399.1</v>
      </c>
    </row>
    <row r="104" spans="1:3">
      <c r="A104" s="192">
        <v>2012</v>
      </c>
      <c r="B104" s="192" t="s">
        <v>261</v>
      </c>
      <c r="C104" s="195">
        <v>5399.1</v>
      </c>
    </row>
    <row r="105" spans="1:3">
      <c r="A105" s="192">
        <v>2012</v>
      </c>
      <c r="B105" s="192" t="s">
        <v>262</v>
      </c>
      <c r="C105" s="195">
        <v>5399.1</v>
      </c>
    </row>
    <row r="106" spans="1:3">
      <c r="A106" s="192">
        <v>2012</v>
      </c>
      <c r="B106" s="192" t="s">
        <v>263</v>
      </c>
      <c r="C106" s="195">
        <v>5372.5</v>
      </c>
    </row>
    <row r="107" spans="1:3">
      <c r="A107" s="192">
        <v>2012</v>
      </c>
      <c r="B107" s="192" t="s">
        <v>264</v>
      </c>
      <c r="C107" s="195">
        <v>5372.5</v>
      </c>
    </row>
    <row r="108" spans="1:3">
      <c r="A108" s="192">
        <v>2012</v>
      </c>
      <c r="B108" s="192" t="s">
        <v>265</v>
      </c>
      <c r="C108" s="195">
        <v>5372.5</v>
      </c>
    </row>
    <row r="109" spans="1:3">
      <c r="A109" s="192">
        <v>2012</v>
      </c>
      <c r="B109" s="192" t="s">
        <v>266</v>
      </c>
      <c r="C109" s="195">
        <v>5291.39</v>
      </c>
    </row>
    <row r="110" spans="1:3">
      <c r="A110" s="192">
        <v>2012</v>
      </c>
      <c r="B110" s="192" t="s">
        <v>267</v>
      </c>
      <c r="C110" s="195">
        <v>5237.5</v>
      </c>
    </row>
    <row r="111" spans="1:3">
      <c r="A111" s="192">
        <v>2012</v>
      </c>
      <c r="B111" s="192" t="s">
        <v>268</v>
      </c>
      <c r="C111" s="195">
        <v>5237.5</v>
      </c>
    </row>
    <row r="112" spans="1:3">
      <c r="A112" s="192">
        <v>2012</v>
      </c>
      <c r="B112" s="192" t="s">
        <v>269</v>
      </c>
      <c r="C112" s="195">
        <v>5237.5</v>
      </c>
    </row>
    <row r="113" spans="1:3">
      <c r="A113" s="192">
        <v>2012</v>
      </c>
      <c r="B113" s="192" t="s">
        <v>270</v>
      </c>
      <c r="C113" s="195">
        <v>5151.6400000000003</v>
      </c>
    </row>
    <row r="114" spans="1:3">
      <c r="A114" s="192">
        <v>2012</v>
      </c>
      <c r="B114" s="192" t="s">
        <v>271</v>
      </c>
      <c r="C114" s="195">
        <v>4999</v>
      </c>
    </row>
    <row r="115" spans="1:3">
      <c r="A115" s="192">
        <v>2012</v>
      </c>
      <c r="B115" s="192" t="s">
        <v>272</v>
      </c>
      <c r="C115" s="195">
        <v>4862.34</v>
      </c>
    </row>
    <row r="116" spans="1:3">
      <c r="A116" s="192">
        <v>2012</v>
      </c>
      <c r="B116" s="192" t="s">
        <v>273</v>
      </c>
      <c r="C116" s="195">
        <v>4862.34</v>
      </c>
    </row>
    <row r="117" spans="1:3">
      <c r="A117" s="192">
        <v>2012</v>
      </c>
      <c r="B117" s="192" t="s">
        <v>274</v>
      </c>
      <c r="C117" s="195">
        <v>4862.34</v>
      </c>
    </row>
    <row r="118" spans="1:3">
      <c r="A118" s="192">
        <v>2012</v>
      </c>
      <c r="B118" s="192" t="s">
        <v>275</v>
      </c>
      <c r="C118" s="195">
        <v>4862.34</v>
      </c>
    </row>
    <row r="119" spans="1:3">
      <c r="A119" s="192">
        <v>2012</v>
      </c>
      <c r="B119" s="192" t="s">
        <v>276</v>
      </c>
      <c r="C119" s="195">
        <v>4862.34</v>
      </c>
    </row>
    <row r="120" spans="1:3">
      <c r="A120" s="192">
        <v>2012</v>
      </c>
      <c r="B120" s="192" t="s">
        <v>277</v>
      </c>
      <c r="C120" s="195">
        <v>4862.34</v>
      </c>
    </row>
    <row r="121" spans="1:3">
      <c r="A121" s="192">
        <v>2012</v>
      </c>
      <c r="B121" s="192" t="s">
        <v>278</v>
      </c>
      <c r="C121" s="195">
        <v>4862.34</v>
      </c>
    </row>
    <row r="122" spans="1:3">
      <c r="A122" s="192">
        <v>2012</v>
      </c>
      <c r="B122" s="192" t="s">
        <v>279</v>
      </c>
      <c r="C122" s="195">
        <v>4862.34</v>
      </c>
    </row>
    <row r="123" spans="1:3">
      <c r="A123" s="192">
        <v>2012</v>
      </c>
      <c r="B123" s="192" t="s">
        <v>280</v>
      </c>
      <c r="C123" s="195">
        <v>4862.34</v>
      </c>
    </row>
    <row r="124" spans="1:3">
      <c r="A124" s="192">
        <v>2012</v>
      </c>
      <c r="B124" s="192" t="s">
        <v>281</v>
      </c>
      <c r="C124" s="195">
        <v>4862.34</v>
      </c>
    </row>
    <row r="125" spans="1:3">
      <c r="A125" s="192">
        <v>2012</v>
      </c>
      <c r="B125" s="192" t="s">
        <v>282</v>
      </c>
      <c r="C125" s="195">
        <v>4862.34</v>
      </c>
    </row>
    <row r="126" spans="1:3">
      <c r="A126" s="192">
        <v>2012</v>
      </c>
      <c r="B126" s="192" t="s">
        <v>283</v>
      </c>
      <c r="C126" s="195">
        <v>4862.34</v>
      </c>
    </row>
    <row r="127" spans="1:3">
      <c r="A127" s="192">
        <v>2012</v>
      </c>
      <c r="B127" s="192" t="s">
        <v>284</v>
      </c>
      <c r="C127" s="195">
        <v>4862.34</v>
      </c>
    </row>
    <row r="128" spans="1:3">
      <c r="A128" s="192">
        <v>2012</v>
      </c>
      <c r="B128" s="192" t="s">
        <v>285</v>
      </c>
      <c r="C128" s="195">
        <v>4862.34</v>
      </c>
    </row>
    <row r="129" spans="1:3">
      <c r="A129" s="192">
        <v>2012</v>
      </c>
      <c r="B129" s="192" t="s">
        <v>286</v>
      </c>
      <c r="C129" s="195">
        <v>4862.34</v>
      </c>
    </row>
    <row r="130" spans="1:3">
      <c r="A130" s="192">
        <v>2012</v>
      </c>
      <c r="B130" s="192" t="s">
        <v>287</v>
      </c>
      <c r="C130" s="195">
        <v>4862.34</v>
      </c>
    </row>
    <row r="131" spans="1:3">
      <c r="A131" s="192">
        <v>2012</v>
      </c>
      <c r="B131" s="192" t="s">
        <v>288</v>
      </c>
      <c r="C131" s="195">
        <v>4862.34</v>
      </c>
    </row>
    <row r="132" spans="1:3">
      <c r="A132" s="192">
        <v>2012</v>
      </c>
      <c r="B132" s="192" t="s">
        <v>289</v>
      </c>
      <c r="C132" s="195">
        <v>4862.34</v>
      </c>
    </row>
    <row r="133" spans="1:3">
      <c r="A133" s="192">
        <v>2012</v>
      </c>
      <c r="B133" s="192" t="s">
        <v>290</v>
      </c>
      <c r="C133" s="195">
        <v>4862.34</v>
      </c>
    </row>
    <row r="134" spans="1:3">
      <c r="A134" s="192">
        <v>2012</v>
      </c>
      <c r="B134" s="192" t="s">
        <v>291</v>
      </c>
      <c r="C134" s="195">
        <v>4862.34</v>
      </c>
    </row>
    <row r="135" spans="1:3">
      <c r="A135" s="192">
        <v>2012</v>
      </c>
      <c r="B135" s="192" t="s">
        <v>292</v>
      </c>
      <c r="C135" s="195">
        <v>4862.34</v>
      </c>
    </row>
    <row r="136" spans="1:3">
      <c r="A136" s="192">
        <v>2012</v>
      </c>
      <c r="B136" s="192" t="s">
        <v>293</v>
      </c>
      <c r="C136" s="195">
        <v>4862.34</v>
      </c>
    </row>
    <row r="137" spans="1:3">
      <c r="A137" s="192">
        <v>2012</v>
      </c>
      <c r="B137" s="192" t="s">
        <v>294</v>
      </c>
      <c r="C137" s="195">
        <v>4862.34</v>
      </c>
    </row>
    <row r="138" spans="1:3">
      <c r="A138" s="192">
        <v>2012</v>
      </c>
      <c r="B138" s="192" t="s">
        <v>295</v>
      </c>
      <c r="C138" s="195">
        <v>4862.34</v>
      </c>
    </row>
    <row r="139" spans="1:3">
      <c r="A139" s="192">
        <v>2012</v>
      </c>
      <c r="B139" s="192" t="s">
        <v>296</v>
      </c>
      <c r="C139" s="195">
        <v>4862.34</v>
      </c>
    </row>
    <row r="140" spans="1:3">
      <c r="A140" s="192">
        <v>2012</v>
      </c>
      <c r="B140" s="192" t="s">
        <v>297</v>
      </c>
      <c r="C140" s="195">
        <v>4862.34</v>
      </c>
    </row>
    <row r="141" spans="1:3">
      <c r="A141" s="192">
        <v>2012</v>
      </c>
      <c r="B141" s="192" t="s">
        <v>298</v>
      </c>
      <c r="C141" s="195">
        <v>4862.34</v>
      </c>
    </row>
    <row r="142" spans="1:3">
      <c r="A142" s="192">
        <v>2012</v>
      </c>
      <c r="B142" s="192" t="s">
        <v>299</v>
      </c>
      <c r="C142" s="195">
        <v>4862.34</v>
      </c>
    </row>
    <row r="143" spans="1:3">
      <c r="A143" s="192">
        <v>2012</v>
      </c>
      <c r="B143" s="192" t="s">
        <v>300</v>
      </c>
      <c r="C143" s="195">
        <v>4862.34</v>
      </c>
    </row>
    <row r="144" spans="1:3">
      <c r="A144" s="192">
        <v>2012</v>
      </c>
      <c r="B144" s="192" t="s">
        <v>301</v>
      </c>
      <c r="C144" s="195">
        <v>4862.34</v>
      </c>
    </row>
    <row r="145" spans="1:3">
      <c r="A145" s="192">
        <v>2012</v>
      </c>
      <c r="B145" s="192" t="s">
        <v>302</v>
      </c>
      <c r="C145" s="195">
        <v>4862.34</v>
      </c>
    </row>
    <row r="146" spans="1:3">
      <c r="A146" s="192">
        <v>2012</v>
      </c>
      <c r="B146" s="192" t="s">
        <v>303</v>
      </c>
      <c r="C146" s="195">
        <v>4862.34</v>
      </c>
    </row>
    <row r="147" spans="1:3">
      <c r="A147" s="192">
        <v>2012</v>
      </c>
      <c r="B147" s="192" t="s">
        <v>304</v>
      </c>
      <c r="C147" s="195">
        <v>4862.34</v>
      </c>
    </row>
    <row r="148" spans="1:3">
      <c r="A148" s="192">
        <v>2012</v>
      </c>
      <c r="B148" s="192" t="s">
        <v>305</v>
      </c>
      <c r="C148" s="195">
        <v>4862.34</v>
      </c>
    </row>
    <row r="149" spans="1:3">
      <c r="A149" s="192">
        <v>2012</v>
      </c>
      <c r="B149" s="192" t="s">
        <v>306</v>
      </c>
      <c r="C149" s="195">
        <v>4862.34</v>
      </c>
    </row>
    <row r="150" spans="1:3">
      <c r="A150" s="192">
        <v>2012</v>
      </c>
      <c r="B150" s="192" t="s">
        <v>307</v>
      </c>
      <c r="C150" s="195">
        <v>4862.34</v>
      </c>
    </row>
    <row r="151" spans="1:3">
      <c r="A151" s="192">
        <v>2012</v>
      </c>
      <c r="B151" s="192" t="s">
        <v>308</v>
      </c>
      <c r="C151" s="195">
        <v>4862.34</v>
      </c>
    </row>
    <row r="152" spans="1:3">
      <c r="A152" s="192">
        <v>2012</v>
      </c>
      <c r="B152" s="192" t="s">
        <v>309</v>
      </c>
      <c r="C152" s="195">
        <v>4862.34</v>
      </c>
    </row>
    <row r="153" spans="1:3">
      <c r="A153" s="192">
        <v>2012</v>
      </c>
      <c r="B153" s="192" t="s">
        <v>310</v>
      </c>
      <c r="C153" s="195">
        <v>4862.34</v>
      </c>
    </row>
    <row r="154" spans="1:3">
      <c r="A154" s="192">
        <v>2012</v>
      </c>
      <c r="B154" s="192" t="s">
        <v>311</v>
      </c>
      <c r="C154" s="195">
        <v>4862.34</v>
      </c>
    </row>
    <row r="155" spans="1:3">
      <c r="A155" s="192">
        <v>2012</v>
      </c>
      <c r="B155" s="192" t="s">
        <v>312</v>
      </c>
      <c r="C155" s="195">
        <v>4862.34</v>
      </c>
    </row>
    <row r="156" spans="1:3">
      <c r="A156" s="192">
        <v>2012</v>
      </c>
      <c r="B156" s="192" t="s">
        <v>313</v>
      </c>
      <c r="C156" s="195">
        <v>4862.34</v>
      </c>
    </row>
    <row r="157" spans="1:3">
      <c r="A157" s="192">
        <v>2012</v>
      </c>
      <c r="B157" s="192" t="s">
        <v>314</v>
      </c>
      <c r="C157" s="195">
        <v>4862.34</v>
      </c>
    </row>
    <row r="158" spans="1:3">
      <c r="A158" s="192">
        <v>2012</v>
      </c>
      <c r="B158" s="192" t="s">
        <v>315</v>
      </c>
      <c r="C158" s="195">
        <v>4862.34</v>
      </c>
    </row>
    <row r="159" spans="1:3">
      <c r="A159" s="192">
        <v>2012</v>
      </c>
      <c r="B159" s="192" t="s">
        <v>316</v>
      </c>
      <c r="C159" s="195">
        <v>4862.34</v>
      </c>
    </row>
    <row r="160" spans="1:3">
      <c r="A160" s="192">
        <v>2012</v>
      </c>
      <c r="B160" s="192" t="s">
        <v>317</v>
      </c>
      <c r="C160" s="195">
        <v>4862.34</v>
      </c>
    </row>
    <row r="161" spans="1:3">
      <c r="A161" s="192">
        <v>2012</v>
      </c>
      <c r="B161" s="192" t="s">
        <v>318</v>
      </c>
      <c r="C161" s="195">
        <v>4862.34</v>
      </c>
    </row>
    <row r="162" spans="1:3">
      <c r="A162" s="192">
        <v>2012</v>
      </c>
      <c r="B162" s="192" t="s">
        <v>319</v>
      </c>
      <c r="C162" s="195">
        <v>4862.34</v>
      </c>
    </row>
    <row r="163" spans="1:3">
      <c r="A163" s="192">
        <v>2012</v>
      </c>
      <c r="B163" s="192" t="s">
        <v>320</v>
      </c>
      <c r="C163" s="195">
        <v>4862.34</v>
      </c>
    </row>
    <row r="164" spans="1:3">
      <c r="A164" s="192">
        <v>2012</v>
      </c>
      <c r="B164" s="192" t="s">
        <v>321</v>
      </c>
      <c r="C164" s="195">
        <v>4862.34</v>
      </c>
    </row>
    <row r="165" spans="1:3">
      <c r="A165" s="192">
        <v>2012</v>
      </c>
      <c r="B165" s="192" t="s">
        <v>322</v>
      </c>
      <c r="C165" s="195">
        <v>4862.34</v>
      </c>
    </row>
    <row r="166" spans="1:3">
      <c r="A166" s="192">
        <v>2012</v>
      </c>
      <c r="B166" s="192" t="s">
        <v>323</v>
      </c>
      <c r="C166" s="195">
        <v>4862.34</v>
      </c>
    </row>
    <row r="167" spans="1:3">
      <c r="A167" s="192">
        <v>2012</v>
      </c>
      <c r="B167" s="192" t="s">
        <v>324</v>
      </c>
      <c r="C167" s="195">
        <v>4862.34</v>
      </c>
    </row>
    <row r="168" spans="1:3">
      <c r="A168" s="192">
        <v>2012</v>
      </c>
      <c r="B168" s="192" t="s">
        <v>325</v>
      </c>
      <c r="C168" s="195">
        <v>4862.34</v>
      </c>
    </row>
    <row r="169" spans="1:3">
      <c r="A169" s="192">
        <v>2012</v>
      </c>
      <c r="B169" s="192" t="s">
        <v>326</v>
      </c>
      <c r="C169" s="195">
        <v>4862.34</v>
      </c>
    </row>
    <row r="170" spans="1:3">
      <c r="A170" s="192">
        <v>2012</v>
      </c>
      <c r="B170" s="192" t="s">
        <v>327</v>
      </c>
      <c r="C170" s="195">
        <v>4862.34</v>
      </c>
    </row>
    <row r="171" spans="1:3">
      <c r="A171" s="192">
        <v>2012</v>
      </c>
      <c r="B171" s="192" t="s">
        <v>328</v>
      </c>
      <c r="C171" s="195">
        <v>4862.34</v>
      </c>
    </row>
    <row r="172" spans="1:3">
      <c r="A172" s="192">
        <v>2012</v>
      </c>
      <c r="B172" s="192" t="s">
        <v>329</v>
      </c>
      <c r="C172" s="195">
        <v>4862.34</v>
      </c>
    </row>
    <row r="173" spans="1:3">
      <c r="A173" s="192">
        <v>2012</v>
      </c>
      <c r="B173" s="192" t="s">
        <v>330</v>
      </c>
      <c r="C173" s="195">
        <v>4862.34</v>
      </c>
    </row>
    <row r="174" spans="1:3">
      <c r="A174" s="192">
        <v>2012</v>
      </c>
      <c r="B174" s="192" t="s">
        <v>331</v>
      </c>
      <c r="C174" s="195">
        <v>4862.34</v>
      </c>
    </row>
    <row r="175" spans="1:3">
      <c r="A175" s="192">
        <v>2012</v>
      </c>
      <c r="B175" s="192" t="s">
        <v>332</v>
      </c>
      <c r="C175" s="195">
        <v>4862.34</v>
      </c>
    </row>
    <row r="176" spans="1:3">
      <c r="A176" s="192">
        <v>2012</v>
      </c>
      <c r="B176" s="192" t="s">
        <v>333</v>
      </c>
      <c r="C176" s="195">
        <v>4862.34</v>
      </c>
    </row>
    <row r="177" spans="1:3">
      <c r="A177" s="192">
        <v>2012</v>
      </c>
      <c r="B177" s="192" t="s">
        <v>334</v>
      </c>
      <c r="C177" s="195">
        <v>4862.34</v>
      </c>
    </row>
    <row r="178" spans="1:3">
      <c r="A178" s="192">
        <v>2012</v>
      </c>
      <c r="B178" s="192" t="s">
        <v>335</v>
      </c>
      <c r="C178" s="195">
        <v>4862.34</v>
      </c>
    </row>
    <row r="179" spans="1:3">
      <c r="A179" s="192">
        <v>2012</v>
      </c>
      <c r="B179" s="192" t="s">
        <v>336</v>
      </c>
      <c r="C179" s="195">
        <v>4862.34</v>
      </c>
    </row>
    <row r="180" spans="1:3">
      <c r="A180" s="192">
        <v>2012</v>
      </c>
      <c r="B180" s="192" t="s">
        <v>337</v>
      </c>
      <c r="C180" s="195">
        <v>4862.34</v>
      </c>
    </row>
    <row r="181" spans="1:3">
      <c r="A181" s="192">
        <v>2012</v>
      </c>
      <c r="B181" s="192" t="s">
        <v>338</v>
      </c>
      <c r="C181" s="195">
        <v>4862.34</v>
      </c>
    </row>
    <row r="182" spans="1:3">
      <c r="A182" s="192">
        <v>2012</v>
      </c>
      <c r="B182" s="192" t="s">
        <v>339</v>
      </c>
      <c r="C182" s="195">
        <v>4862.34</v>
      </c>
    </row>
    <row r="183" spans="1:3">
      <c r="A183" s="192">
        <v>2012</v>
      </c>
      <c r="B183" s="192" t="s">
        <v>340</v>
      </c>
      <c r="C183" s="195">
        <v>4862.34</v>
      </c>
    </row>
    <row r="184" spans="1:3">
      <c r="A184" s="192">
        <v>2012</v>
      </c>
      <c r="B184" s="192" t="s">
        <v>341</v>
      </c>
      <c r="C184" s="195">
        <v>4862.34</v>
      </c>
    </row>
    <row r="185" spans="1:3">
      <c r="A185" s="192">
        <v>2012</v>
      </c>
      <c r="B185" s="192" t="s">
        <v>342</v>
      </c>
      <c r="C185" s="195">
        <v>4862.34</v>
      </c>
    </row>
    <row r="186" spans="1:3">
      <c r="A186" s="192">
        <v>2012</v>
      </c>
      <c r="B186" s="192" t="s">
        <v>343</v>
      </c>
      <c r="C186" s="195">
        <v>4862.34</v>
      </c>
    </row>
    <row r="187" spans="1:3">
      <c r="A187" s="192">
        <v>2012</v>
      </c>
      <c r="B187" s="192" t="s">
        <v>344</v>
      </c>
      <c r="C187" s="195">
        <v>4862.34</v>
      </c>
    </row>
    <row r="188" spans="1:3">
      <c r="A188" s="192">
        <v>2012</v>
      </c>
      <c r="B188" s="192" t="s">
        <v>345</v>
      </c>
      <c r="C188" s="195">
        <v>4849</v>
      </c>
    </row>
    <row r="189" spans="1:3">
      <c r="A189" s="192">
        <v>2012</v>
      </c>
      <c r="B189" s="192" t="s">
        <v>346</v>
      </c>
      <c r="C189" s="195">
        <v>4817.45</v>
      </c>
    </row>
    <row r="190" spans="1:3">
      <c r="A190" s="192">
        <v>2012</v>
      </c>
      <c r="B190" s="192" t="s">
        <v>347</v>
      </c>
      <c r="C190" s="195">
        <v>4796.1000000000004</v>
      </c>
    </row>
    <row r="191" spans="1:3">
      <c r="A191" s="192">
        <v>2012</v>
      </c>
      <c r="B191" s="192" t="s">
        <v>348</v>
      </c>
      <c r="C191" s="195">
        <v>4558.03</v>
      </c>
    </row>
    <row r="192" spans="1:3">
      <c r="A192" s="192">
        <v>2012</v>
      </c>
      <c r="B192" s="192" t="s">
        <v>349</v>
      </c>
      <c r="C192" s="195">
        <v>4548.3100000000004</v>
      </c>
    </row>
    <row r="193" spans="1:3">
      <c r="A193" s="192">
        <v>2012</v>
      </c>
      <c r="B193" s="192" t="s">
        <v>350</v>
      </c>
      <c r="C193" s="195">
        <v>3987.5</v>
      </c>
    </row>
    <row r="194" spans="1:3">
      <c r="A194" s="192">
        <v>2012</v>
      </c>
      <c r="B194" s="192" t="s">
        <v>351</v>
      </c>
      <c r="C194" s="195">
        <v>3919.23</v>
      </c>
    </row>
    <row r="195" spans="1:3">
      <c r="A195" s="192">
        <v>2012</v>
      </c>
      <c r="B195" s="192" t="s">
        <v>352</v>
      </c>
      <c r="C195" s="195">
        <v>3919.23</v>
      </c>
    </row>
    <row r="196" spans="1:3">
      <c r="A196" s="192">
        <v>2012</v>
      </c>
      <c r="B196" s="192" t="s">
        <v>353</v>
      </c>
      <c r="C196" s="195">
        <v>3491.25</v>
      </c>
    </row>
    <row r="197" spans="1:3">
      <c r="A197" s="192">
        <v>2012</v>
      </c>
      <c r="B197" s="192" t="s">
        <v>354</v>
      </c>
      <c r="C197" s="195">
        <v>3488</v>
      </c>
    </row>
    <row r="198" spans="1:3">
      <c r="A198" s="192">
        <v>2012</v>
      </c>
      <c r="B198" s="192" t="s">
        <v>355</v>
      </c>
      <c r="C198" s="195">
        <v>3485</v>
      </c>
    </row>
    <row r="199" spans="1:3">
      <c r="A199" s="192">
        <v>2012</v>
      </c>
      <c r="B199" s="192" t="s">
        <v>356</v>
      </c>
      <c r="C199" s="195">
        <v>3485</v>
      </c>
    </row>
    <row r="200" spans="1:3">
      <c r="A200" s="192">
        <v>2012</v>
      </c>
      <c r="B200" s="192" t="s">
        <v>357</v>
      </c>
      <c r="C200" s="195">
        <v>3485</v>
      </c>
    </row>
    <row r="201" spans="1:3">
      <c r="A201" s="192">
        <v>2012</v>
      </c>
      <c r="B201" s="192" t="s">
        <v>358</v>
      </c>
      <c r="C201" s="195">
        <v>3485</v>
      </c>
    </row>
    <row r="202" spans="1:3">
      <c r="A202" s="192">
        <v>2012</v>
      </c>
      <c r="B202" s="192" t="s">
        <v>359</v>
      </c>
      <c r="C202" s="195">
        <v>3099</v>
      </c>
    </row>
    <row r="203" spans="1:3">
      <c r="A203" s="192">
        <v>2012</v>
      </c>
      <c r="B203" s="192" t="s">
        <v>360</v>
      </c>
      <c r="C203" s="195">
        <v>3097.58</v>
      </c>
    </row>
    <row r="204" spans="1:3">
      <c r="A204" s="192">
        <v>2012</v>
      </c>
      <c r="B204" s="192" t="s">
        <v>361</v>
      </c>
      <c r="C204" s="195">
        <v>3097.58</v>
      </c>
    </row>
    <row r="205" spans="1:3">
      <c r="A205" s="192">
        <v>2012</v>
      </c>
      <c r="B205" s="192" t="s">
        <v>362</v>
      </c>
      <c r="C205" s="195">
        <v>3069.37</v>
      </c>
    </row>
    <row r="206" spans="1:3">
      <c r="A206" s="192">
        <v>2012</v>
      </c>
      <c r="B206" s="192" t="s">
        <v>363</v>
      </c>
      <c r="C206" s="195">
        <v>2927</v>
      </c>
    </row>
    <row r="207" spans="1:3">
      <c r="A207" s="192">
        <v>2012</v>
      </c>
      <c r="B207" s="192" t="s">
        <v>364</v>
      </c>
      <c r="C207" s="195">
        <v>2673.75</v>
      </c>
    </row>
    <row r="208" spans="1:3">
      <c r="A208" s="192">
        <v>2012</v>
      </c>
      <c r="B208" s="192" t="s">
        <v>365</v>
      </c>
      <c r="C208" s="195">
        <v>2651</v>
      </c>
    </row>
    <row r="209" spans="1:3">
      <c r="A209" s="192">
        <v>2012</v>
      </c>
      <c r="B209" s="192" t="s">
        <v>366</v>
      </c>
      <c r="C209" s="195">
        <v>2630.32</v>
      </c>
    </row>
    <row r="210" spans="1:3">
      <c r="A210" s="192">
        <v>2012</v>
      </c>
      <c r="B210" s="192" t="s">
        <v>367</v>
      </c>
      <c r="C210" s="195">
        <v>2630.32</v>
      </c>
    </row>
    <row r="211" spans="1:3">
      <c r="A211" s="192">
        <v>2012</v>
      </c>
      <c r="B211" s="192" t="s">
        <v>368</v>
      </c>
      <c r="C211" s="195">
        <v>2630.3</v>
      </c>
    </row>
    <row r="212" spans="1:3">
      <c r="A212" s="192">
        <v>2012</v>
      </c>
      <c r="B212" s="192" t="s">
        <v>369</v>
      </c>
      <c r="C212" s="195">
        <v>2550</v>
      </c>
    </row>
    <row r="213" spans="1:3">
      <c r="A213" s="192">
        <v>2012</v>
      </c>
      <c r="B213" s="192" t="s">
        <v>370</v>
      </c>
      <c r="C213" s="195">
        <v>2550</v>
      </c>
    </row>
    <row r="214" spans="1:3">
      <c r="A214" s="192">
        <v>2012</v>
      </c>
      <c r="B214" s="192" t="s">
        <v>371</v>
      </c>
      <c r="C214" s="195">
        <v>2520.35</v>
      </c>
    </row>
    <row r="215" spans="1:3">
      <c r="A215" s="192">
        <v>2012</v>
      </c>
      <c r="B215" s="192" t="s">
        <v>372</v>
      </c>
      <c r="C215" s="195">
        <v>2443</v>
      </c>
    </row>
    <row r="216" spans="1:3">
      <c r="A216" s="192">
        <v>2012</v>
      </c>
      <c r="B216" s="192" t="s">
        <v>373</v>
      </c>
      <c r="C216" s="195">
        <v>2398.0100000000002</v>
      </c>
    </row>
    <row r="217" spans="1:3">
      <c r="A217" s="192">
        <v>2012</v>
      </c>
      <c r="B217" s="192" t="s">
        <v>374</v>
      </c>
      <c r="C217" s="195">
        <v>2264.8000000000002</v>
      </c>
    </row>
    <row r="218" spans="1:3">
      <c r="A218" s="192">
        <v>2012</v>
      </c>
      <c r="B218" s="192" t="s">
        <v>375</v>
      </c>
      <c r="C218" s="195">
        <v>2241</v>
      </c>
    </row>
    <row r="219" spans="1:3">
      <c r="A219" s="192">
        <v>2012</v>
      </c>
      <c r="B219" s="192" t="s">
        <v>376</v>
      </c>
      <c r="C219" s="195">
        <v>2204.0500000000002</v>
      </c>
    </row>
    <row r="220" spans="1:3">
      <c r="A220" s="192">
        <v>2012</v>
      </c>
      <c r="B220" s="192" t="s">
        <v>377</v>
      </c>
      <c r="C220" s="195">
        <v>2204.0500000000002</v>
      </c>
    </row>
    <row r="221" spans="1:3">
      <c r="A221" s="192">
        <v>2012</v>
      </c>
      <c r="B221" s="192" t="s">
        <v>378</v>
      </c>
      <c r="C221" s="195">
        <v>2204.0500000000002</v>
      </c>
    </row>
    <row r="222" spans="1:3">
      <c r="A222" s="192">
        <v>2012</v>
      </c>
      <c r="B222" s="192" t="s">
        <v>379</v>
      </c>
      <c r="C222" s="195">
        <v>2204.0500000000002</v>
      </c>
    </row>
    <row r="223" spans="1:3">
      <c r="A223" s="192">
        <v>2012</v>
      </c>
      <c r="B223" s="192" t="s">
        <v>380</v>
      </c>
      <c r="C223" s="195">
        <v>2204.0500000000002</v>
      </c>
    </row>
    <row r="224" spans="1:3">
      <c r="A224" s="192">
        <v>2012</v>
      </c>
      <c r="B224" s="192" t="s">
        <v>381</v>
      </c>
      <c r="C224" s="195">
        <v>2204.0500000000002</v>
      </c>
    </row>
    <row r="225" spans="1:3">
      <c r="A225" s="192">
        <v>2012</v>
      </c>
      <c r="B225" s="192" t="s">
        <v>382</v>
      </c>
      <c r="C225" s="195">
        <v>2204.0500000000002</v>
      </c>
    </row>
    <row r="226" spans="1:3">
      <c r="A226" s="192">
        <v>2012</v>
      </c>
      <c r="B226" s="192" t="s">
        <v>383</v>
      </c>
      <c r="C226" s="195">
        <v>2204.0500000000002</v>
      </c>
    </row>
    <row r="227" spans="1:3">
      <c r="A227" s="192">
        <v>2012</v>
      </c>
      <c r="B227" s="192" t="s">
        <v>384</v>
      </c>
      <c r="C227" s="195">
        <v>2204.0500000000002</v>
      </c>
    </row>
    <row r="228" spans="1:3">
      <c r="A228" s="192">
        <v>2012</v>
      </c>
      <c r="B228" s="192" t="s">
        <v>385</v>
      </c>
      <c r="C228" s="195">
        <v>2204.0500000000002</v>
      </c>
    </row>
    <row r="229" spans="1:3">
      <c r="A229" s="192">
        <v>2012</v>
      </c>
      <c r="B229" s="192" t="s">
        <v>386</v>
      </c>
      <c r="C229" s="195">
        <v>2204.0500000000002</v>
      </c>
    </row>
    <row r="230" spans="1:3">
      <c r="A230" s="192">
        <v>2012</v>
      </c>
      <c r="B230" s="192" t="s">
        <v>387</v>
      </c>
      <c r="C230" s="195">
        <v>2204.0500000000002</v>
      </c>
    </row>
    <row r="231" spans="1:3">
      <c r="A231" s="192">
        <v>2012</v>
      </c>
      <c r="B231" s="192" t="s">
        <v>388</v>
      </c>
      <c r="C231" s="195">
        <v>2204.0500000000002</v>
      </c>
    </row>
    <row r="232" spans="1:3">
      <c r="A232" s="192">
        <v>2012</v>
      </c>
      <c r="B232" s="192" t="s">
        <v>389</v>
      </c>
      <c r="C232" s="195">
        <v>2204.0500000000002</v>
      </c>
    </row>
    <row r="233" spans="1:3">
      <c r="A233" s="192">
        <v>2012</v>
      </c>
      <c r="B233" s="192" t="s">
        <v>390</v>
      </c>
      <c r="C233" s="195">
        <v>2204.0500000000002</v>
      </c>
    </row>
    <row r="234" spans="1:3">
      <c r="A234" s="192">
        <v>2012</v>
      </c>
      <c r="B234" s="192" t="s">
        <v>391</v>
      </c>
      <c r="C234" s="195">
        <v>2204.0500000000002</v>
      </c>
    </row>
    <row r="235" spans="1:3">
      <c r="A235" s="192">
        <v>2012</v>
      </c>
      <c r="B235" s="192" t="s">
        <v>392</v>
      </c>
      <c r="C235" s="195">
        <v>2204.0500000000002</v>
      </c>
    </row>
    <row r="236" spans="1:3">
      <c r="A236" s="192">
        <v>2012</v>
      </c>
      <c r="B236" s="192" t="s">
        <v>393</v>
      </c>
      <c r="C236" s="195">
        <v>2204.0500000000002</v>
      </c>
    </row>
    <row r="237" spans="1:3">
      <c r="A237" s="192">
        <v>2012</v>
      </c>
      <c r="B237" s="192" t="s">
        <v>394</v>
      </c>
      <c r="C237" s="195">
        <v>2204.0500000000002</v>
      </c>
    </row>
    <row r="238" spans="1:3">
      <c r="A238" s="192">
        <v>2012</v>
      </c>
      <c r="B238" s="192" t="s">
        <v>395</v>
      </c>
      <c r="C238" s="195">
        <v>2204.0500000000002</v>
      </c>
    </row>
    <row r="239" spans="1:3">
      <c r="A239" s="192">
        <v>2012</v>
      </c>
      <c r="B239" s="192" t="s">
        <v>396</v>
      </c>
      <c r="C239" s="195">
        <v>2204.0500000000002</v>
      </c>
    </row>
    <row r="240" spans="1:3">
      <c r="A240" s="192">
        <v>2012</v>
      </c>
      <c r="B240" s="192" t="s">
        <v>397</v>
      </c>
      <c r="C240" s="195">
        <v>2204.0500000000002</v>
      </c>
    </row>
    <row r="241" spans="1:3">
      <c r="A241" s="192">
        <v>2012</v>
      </c>
      <c r="B241" s="192" t="s">
        <v>398</v>
      </c>
      <c r="C241" s="195">
        <v>2204.0500000000002</v>
      </c>
    </row>
    <row r="242" spans="1:3">
      <c r="A242" s="192">
        <v>2012</v>
      </c>
      <c r="B242" s="192" t="s">
        <v>399</v>
      </c>
      <c r="C242" s="195">
        <v>2204.0500000000002</v>
      </c>
    </row>
    <row r="243" spans="1:3">
      <c r="A243" s="192">
        <v>2012</v>
      </c>
      <c r="B243" s="192" t="s">
        <v>400</v>
      </c>
      <c r="C243" s="195">
        <v>2204.0500000000002</v>
      </c>
    </row>
    <row r="244" spans="1:3">
      <c r="A244" s="192">
        <v>2012</v>
      </c>
      <c r="B244" s="192" t="s">
        <v>401</v>
      </c>
      <c r="C244" s="195">
        <v>2204.0500000000002</v>
      </c>
    </row>
    <row r="245" spans="1:3">
      <c r="A245" s="192">
        <v>2012</v>
      </c>
      <c r="B245" s="192" t="s">
        <v>402</v>
      </c>
      <c r="C245" s="195">
        <v>2204.0500000000002</v>
      </c>
    </row>
    <row r="246" spans="1:3">
      <c r="A246" s="192">
        <v>2012</v>
      </c>
      <c r="B246" s="192" t="s">
        <v>403</v>
      </c>
      <c r="C246" s="195">
        <v>2204.0500000000002</v>
      </c>
    </row>
    <row r="247" spans="1:3">
      <c r="A247" s="192">
        <v>2012</v>
      </c>
      <c r="B247" s="192" t="s">
        <v>404</v>
      </c>
      <c r="C247" s="195">
        <v>2204.0500000000002</v>
      </c>
    </row>
    <row r="248" spans="1:3">
      <c r="A248" s="192">
        <v>2012</v>
      </c>
      <c r="B248" s="192" t="s">
        <v>405</v>
      </c>
      <c r="C248" s="195">
        <v>2204.0500000000002</v>
      </c>
    </row>
    <row r="249" spans="1:3">
      <c r="A249" s="192">
        <v>2012</v>
      </c>
      <c r="B249" s="192" t="s">
        <v>406</v>
      </c>
      <c r="C249" s="195">
        <v>2204.0500000000002</v>
      </c>
    </row>
    <row r="250" spans="1:3">
      <c r="A250" s="192">
        <v>2012</v>
      </c>
      <c r="B250" s="192" t="s">
        <v>407</v>
      </c>
      <c r="C250" s="195">
        <v>1733.47</v>
      </c>
    </row>
    <row r="251" spans="1:3">
      <c r="A251" s="192">
        <v>2012</v>
      </c>
      <c r="B251" s="192" t="s">
        <v>408</v>
      </c>
      <c r="C251" s="195">
        <v>1733.47</v>
      </c>
    </row>
    <row r="252" spans="1:3">
      <c r="A252" s="192">
        <v>2012</v>
      </c>
      <c r="B252" s="192" t="s">
        <v>409</v>
      </c>
      <c r="C252" s="195">
        <v>1692.37</v>
      </c>
    </row>
    <row r="253" spans="1:3">
      <c r="A253" s="192">
        <v>2012</v>
      </c>
      <c r="B253" s="192" t="s">
        <v>410</v>
      </c>
      <c r="C253" s="195">
        <v>1663.23</v>
      </c>
    </row>
    <row r="254" spans="1:3">
      <c r="A254" s="192">
        <v>2012</v>
      </c>
      <c r="B254" s="192" t="s">
        <v>411</v>
      </c>
      <c r="C254" s="195">
        <v>1460.18</v>
      </c>
    </row>
    <row r="255" spans="1:3">
      <c r="A255" s="192">
        <v>2012</v>
      </c>
      <c r="B255" s="192" t="s">
        <v>412</v>
      </c>
      <c r="C255" s="195">
        <v>1460.18</v>
      </c>
    </row>
    <row r="256" spans="1:3">
      <c r="A256" s="192">
        <v>2012</v>
      </c>
      <c r="B256" s="192" t="s">
        <v>413</v>
      </c>
      <c r="C256" s="195">
        <v>1460.17</v>
      </c>
    </row>
    <row r="257" spans="1:3">
      <c r="A257" s="192">
        <v>2012</v>
      </c>
      <c r="B257" s="192" t="s">
        <v>414</v>
      </c>
      <c r="C257" s="195">
        <v>1449</v>
      </c>
    </row>
    <row r="258" spans="1:3">
      <c r="A258" s="192">
        <v>2012</v>
      </c>
      <c r="B258" s="192" t="s">
        <v>415</v>
      </c>
      <c r="C258" s="195">
        <v>1397.45</v>
      </c>
    </row>
    <row r="259" spans="1:3">
      <c r="A259" s="192">
        <v>2012</v>
      </c>
      <c r="B259" s="192" t="s">
        <v>416</v>
      </c>
      <c r="C259" s="195">
        <v>86210.25</v>
      </c>
    </row>
    <row r="260" spans="1:3">
      <c r="A260" s="192">
        <v>2012</v>
      </c>
      <c r="B260" s="193" t="s">
        <v>417</v>
      </c>
      <c r="C260" s="195">
        <v>22683.38</v>
      </c>
    </row>
    <row r="261" spans="1:3">
      <c r="A261" s="192">
        <v>2013</v>
      </c>
      <c r="B261" s="192" t="s">
        <v>418</v>
      </c>
      <c r="C261" s="195">
        <v>23430</v>
      </c>
    </row>
    <row r="262" spans="1:3">
      <c r="A262" s="192">
        <v>2013</v>
      </c>
      <c r="B262" s="192" t="s">
        <v>419</v>
      </c>
      <c r="C262" s="195">
        <v>14950</v>
      </c>
    </row>
    <row r="263" spans="1:3">
      <c r="A263" s="192">
        <v>2013</v>
      </c>
      <c r="B263" s="192" t="s">
        <v>420</v>
      </c>
      <c r="C263" s="195">
        <v>12380</v>
      </c>
    </row>
    <row r="264" spans="1:3">
      <c r="A264" s="192">
        <v>2013</v>
      </c>
      <c r="B264" s="192" t="s">
        <v>421</v>
      </c>
      <c r="C264" s="195">
        <v>10897.4</v>
      </c>
    </row>
    <row r="265" spans="1:3">
      <c r="A265" s="192">
        <v>2013</v>
      </c>
      <c r="B265" s="192" t="s">
        <v>422</v>
      </c>
      <c r="C265" s="195">
        <v>9528.08</v>
      </c>
    </row>
    <row r="266" spans="1:3">
      <c r="A266" s="192">
        <v>2013</v>
      </c>
      <c r="B266" s="192" t="s">
        <v>423</v>
      </c>
      <c r="C266" s="195">
        <v>7759</v>
      </c>
    </row>
    <row r="267" spans="1:3">
      <c r="A267" s="192">
        <v>2013</v>
      </c>
      <c r="B267" s="192" t="s">
        <v>424</v>
      </c>
      <c r="C267" s="195">
        <v>7050.75</v>
      </c>
    </row>
    <row r="268" spans="1:3">
      <c r="A268" s="192">
        <v>2013</v>
      </c>
      <c r="B268" s="192" t="s">
        <v>425</v>
      </c>
      <c r="C268" s="195">
        <v>7050.75</v>
      </c>
    </row>
    <row r="269" spans="1:3">
      <c r="A269" s="192">
        <v>2013</v>
      </c>
      <c r="B269" s="192" t="s">
        <v>426</v>
      </c>
      <c r="C269" s="195">
        <v>6911</v>
      </c>
    </row>
    <row r="270" spans="1:3">
      <c r="A270" s="192">
        <v>2013</v>
      </c>
      <c r="B270" s="192" t="s">
        <v>427</v>
      </c>
      <c r="C270" s="195">
        <v>6800.61</v>
      </c>
    </row>
    <row r="271" spans="1:3">
      <c r="A271" s="192">
        <v>2013</v>
      </c>
      <c r="B271" s="192" t="s">
        <v>428</v>
      </c>
      <c r="C271" s="195">
        <v>6575.63</v>
      </c>
    </row>
    <row r="272" spans="1:3">
      <c r="A272" s="192">
        <v>2013</v>
      </c>
      <c r="B272" s="192" t="s">
        <v>429</v>
      </c>
      <c r="C272" s="195">
        <v>6575.63</v>
      </c>
    </row>
    <row r="273" spans="1:3">
      <c r="A273" s="192">
        <v>2013</v>
      </c>
      <c r="B273" s="192" t="s">
        <v>430</v>
      </c>
      <c r="C273" s="195">
        <v>6575.63</v>
      </c>
    </row>
    <row r="274" spans="1:3">
      <c r="A274" s="192">
        <v>2013</v>
      </c>
      <c r="B274" s="192" t="s">
        <v>431</v>
      </c>
      <c r="C274" s="195">
        <v>6575.63</v>
      </c>
    </row>
    <row r="275" spans="1:3">
      <c r="A275" s="192">
        <v>2013</v>
      </c>
      <c r="B275" s="192" t="s">
        <v>432</v>
      </c>
      <c r="C275" s="195">
        <v>6575.63</v>
      </c>
    </row>
    <row r="276" spans="1:3">
      <c r="A276" s="192">
        <v>2013</v>
      </c>
      <c r="B276" s="192" t="s">
        <v>433</v>
      </c>
      <c r="C276" s="195">
        <v>6575.63</v>
      </c>
    </row>
    <row r="277" spans="1:3">
      <c r="A277" s="192">
        <v>2013</v>
      </c>
      <c r="B277" s="192" t="s">
        <v>434</v>
      </c>
      <c r="C277" s="195">
        <v>6575.63</v>
      </c>
    </row>
    <row r="278" spans="1:3">
      <c r="A278" s="192">
        <v>2013</v>
      </c>
      <c r="B278" s="192" t="s">
        <v>435</v>
      </c>
      <c r="C278" s="195">
        <v>6575.63</v>
      </c>
    </row>
    <row r="279" spans="1:3">
      <c r="A279" s="192">
        <v>2013</v>
      </c>
      <c r="B279" s="192" t="s">
        <v>436</v>
      </c>
      <c r="C279" s="195">
        <v>6575.63</v>
      </c>
    </row>
    <row r="280" spans="1:3">
      <c r="A280" s="192">
        <v>2013</v>
      </c>
      <c r="B280" s="192" t="s">
        <v>437</v>
      </c>
      <c r="C280" s="195">
        <v>6575.63</v>
      </c>
    </row>
    <row r="281" spans="1:3">
      <c r="A281" s="192">
        <v>2013</v>
      </c>
      <c r="B281" s="192" t="s">
        <v>438</v>
      </c>
      <c r="C281" s="195">
        <v>6500</v>
      </c>
    </row>
    <row r="282" spans="1:3">
      <c r="A282" s="192">
        <v>2013</v>
      </c>
      <c r="B282" s="192" t="s">
        <v>439</v>
      </c>
      <c r="C282" s="195">
        <v>6299</v>
      </c>
    </row>
    <row r="283" spans="1:3">
      <c r="A283" s="192">
        <v>2013</v>
      </c>
      <c r="B283" s="192" t="s">
        <v>440</v>
      </c>
      <c r="C283" s="195">
        <v>6210.06</v>
      </c>
    </row>
    <row r="284" spans="1:3">
      <c r="A284" s="192">
        <v>2013</v>
      </c>
      <c r="B284" s="192" t="s">
        <v>441</v>
      </c>
      <c r="C284" s="195">
        <v>5912.5</v>
      </c>
    </row>
    <row r="285" spans="1:3">
      <c r="A285" s="192">
        <v>2013</v>
      </c>
      <c r="B285" s="192" t="s">
        <v>442</v>
      </c>
      <c r="C285" s="195">
        <v>5912.5</v>
      </c>
    </row>
    <row r="286" spans="1:3">
      <c r="A286" s="192">
        <v>2013</v>
      </c>
      <c r="B286" s="192" t="s">
        <v>443</v>
      </c>
      <c r="C286" s="195">
        <v>5912.5</v>
      </c>
    </row>
    <row r="287" spans="1:3">
      <c r="A287" s="192">
        <v>2013</v>
      </c>
      <c r="B287" s="192" t="s">
        <v>444</v>
      </c>
      <c r="C287" s="195">
        <v>5900</v>
      </c>
    </row>
    <row r="288" spans="1:3">
      <c r="A288" s="192">
        <v>2013</v>
      </c>
      <c r="B288" s="192" t="s">
        <v>445</v>
      </c>
      <c r="C288" s="195">
        <v>5857.5</v>
      </c>
    </row>
    <row r="289" spans="1:3">
      <c r="A289" s="192">
        <v>2013</v>
      </c>
      <c r="B289" s="192" t="s">
        <v>446</v>
      </c>
      <c r="C289" s="195">
        <v>5857.5</v>
      </c>
    </row>
    <row r="290" spans="1:3">
      <c r="A290" s="192">
        <v>2013</v>
      </c>
      <c r="B290" s="192" t="s">
        <v>447</v>
      </c>
      <c r="C290" s="195">
        <v>5717.25</v>
      </c>
    </row>
    <row r="291" spans="1:3">
      <c r="A291" s="192">
        <v>2013</v>
      </c>
      <c r="B291" s="192" t="s">
        <v>448</v>
      </c>
      <c r="C291" s="195">
        <v>5717.25</v>
      </c>
    </row>
    <row r="292" spans="1:3">
      <c r="A292" s="192">
        <v>2013</v>
      </c>
      <c r="B292" s="192" t="s">
        <v>449</v>
      </c>
      <c r="C292" s="195">
        <v>5717.25</v>
      </c>
    </row>
    <row r="293" spans="1:3">
      <c r="A293" s="192">
        <v>2013</v>
      </c>
      <c r="B293" s="192" t="s">
        <v>450</v>
      </c>
      <c r="C293" s="195">
        <v>5717.25</v>
      </c>
    </row>
    <row r="294" spans="1:3">
      <c r="A294" s="192">
        <v>2013</v>
      </c>
      <c r="B294" s="192" t="s">
        <v>451</v>
      </c>
      <c r="C294" s="195">
        <v>5717.25</v>
      </c>
    </row>
    <row r="295" spans="1:3">
      <c r="A295" s="192">
        <v>2013</v>
      </c>
      <c r="B295" s="192" t="s">
        <v>452</v>
      </c>
      <c r="C295" s="195">
        <v>5683.71</v>
      </c>
    </row>
    <row r="296" spans="1:3">
      <c r="A296" s="192">
        <v>2013</v>
      </c>
      <c r="B296" s="192" t="s">
        <v>453</v>
      </c>
      <c r="C296" s="195">
        <v>5683.57</v>
      </c>
    </row>
    <row r="297" spans="1:3">
      <c r="A297" s="192">
        <v>2013</v>
      </c>
      <c r="B297" s="192" t="s">
        <v>454</v>
      </c>
      <c r="C297" s="195">
        <v>5683.57</v>
      </c>
    </row>
    <row r="298" spans="1:3">
      <c r="A298" s="192">
        <v>2013</v>
      </c>
      <c r="B298" s="192" t="s">
        <v>455</v>
      </c>
      <c r="C298" s="195">
        <v>5683.57</v>
      </c>
    </row>
    <row r="299" spans="1:3">
      <c r="A299" s="192">
        <v>2013</v>
      </c>
      <c r="B299" s="192" t="s">
        <v>456</v>
      </c>
      <c r="C299" s="195">
        <v>5683.57</v>
      </c>
    </row>
    <row r="300" spans="1:3">
      <c r="A300" s="192">
        <v>2013</v>
      </c>
      <c r="B300" s="192" t="s">
        <v>457</v>
      </c>
      <c r="C300" s="195">
        <v>5683.57</v>
      </c>
    </row>
    <row r="301" spans="1:3">
      <c r="A301" s="192">
        <v>2013</v>
      </c>
      <c r="B301" s="192" t="s">
        <v>458</v>
      </c>
      <c r="C301" s="195">
        <v>5683.57</v>
      </c>
    </row>
    <row r="302" spans="1:3">
      <c r="A302" s="192">
        <v>2013</v>
      </c>
      <c r="B302" s="192" t="s">
        <v>459</v>
      </c>
      <c r="C302" s="195">
        <v>5683.57</v>
      </c>
    </row>
    <row r="303" spans="1:3">
      <c r="A303" s="192">
        <v>2013</v>
      </c>
      <c r="B303" s="192" t="s">
        <v>460</v>
      </c>
      <c r="C303" s="195">
        <v>5683.57</v>
      </c>
    </row>
    <row r="304" spans="1:3">
      <c r="A304" s="192">
        <v>2013</v>
      </c>
      <c r="B304" s="192" t="s">
        <v>461</v>
      </c>
      <c r="C304" s="195">
        <v>5683.57</v>
      </c>
    </row>
    <row r="305" spans="1:3">
      <c r="A305" s="192">
        <v>2013</v>
      </c>
      <c r="B305" s="192" t="s">
        <v>462</v>
      </c>
      <c r="C305" s="195">
        <v>5683.57</v>
      </c>
    </row>
    <row r="306" spans="1:3">
      <c r="A306" s="192">
        <v>2013</v>
      </c>
      <c r="B306" s="192" t="s">
        <v>463</v>
      </c>
      <c r="C306" s="195">
        <v>5683.57</v>
      </c>
    </row>
    <row r="307" spans="1:3">
      <c r="A307" s="192">
        <v>2013</v>
      </c>
      <c r="B307" s="192" t="s">
        <v>464</v>
      </c>
      <c r="C307" s="195">
        <v>5683.57</v>
      </c>
    </row>
    <row r="308" spans="1:3">
      <c r="A308" s="192">
        <v>2013</v>
      </c>
      <c r="B308" s="192" t="s">
        <v>465</v>
      </c>
      <c r="C308" s="195">
        <v>5683.57</v>
      </c>
    </row>
    <row r="309" spans="1:3">
      <c r="A309" s="192">
        <v>2013</v>
      </c>
      <c r="B309" s="192" t="s">
        <v>466</v>
      </c>
      <c r="C309" s="195">
        <v>5683.51</v>
      </c>
    </row>
    <row r="310" spans="1:3">
      <c r="A310" s="192">
        <v>2013</v>
      </c>
      <c r="B310" s="192" t="s">
        <v>467</v>
      </c>
      <c r="C310" s="195">
        <v>5653</v>
      </c>
    </row>
    <row r="311" spans="1:3">
      <c r="A311" s="192">
        <v>2013</v>
      </c>
      <c r="B311" s="192" t="s">
        <v>468</v>
      </c>
      <c r="C311" s="195">
        <v>5299</v>
      </c>
    </row>
    <row r="312" spans="1:3">
      <c r="A312" s="192">
        <v>2013</v>
      </c>
      <c r="B312" s="192" t="s">
        <v>469</v>
      </c>
      <c r="C312" s="195">
        <v>5221.8999999999996</v>
      </c>
    </row>
    <row r="313" spans="1:3">
      <c r="A313" s="192">
        <v>2013</v>
      </c>
      <c r="B313" s="192" t="s">
        <v>470</v>
      </c>
      <c r="C313" s="195">
        <v>5220.3500000000004</v>
      </c>
    </row>
    <row r="314" spans="1:3">
      <c r="A314" s="192">
        <v>2013</v>
      </c>
      <c r="B314" s="192" t="s">
        <v>471</v>
      </c>
      <c r="C314" s="195">
        <v>5072.63</v>
      </c>
    </row>
    <row r="315" spans="1:3">
      <c r="A315" s="192">
        <v>2013</v>
      </c>
      <c r="B315" s="192" t="s">
        <v>472</v>
      </c>
      <c r="C315" s="195">
        <v>5072.63</v>
      </c>
    </row>
    <row r="316" spans="1:3">
      <c r="A316" s="192">
        <v>2013</v>
      </c>
      <c r="B316" s="192" t="s">
        <v>473</v>
      </c>
      <c r="C316" s="195">
        <v>5072.63</v>
      </c>
    </row>
    <row r="317" spans="1:3">
      <c r="A317" s="192">
        <v>2013</v>
      </c>
      <c r="B317" s="192" t="s">
        <v>474</v>
      </c>
      <c r="C317" s="195">
        <v>5019</v>
      </c>
    </row>
    <row r="318" spans="1:3">
      <c r="A318" s="192">
        <v>2013</v>
      </c>
      <c r="B318" s="192" t="s">
        <v>475</v>
      </c>
      <c r="C318" s="195">
        <v>5019</v>
      </c>
    </row>
    <row r="319" spans="1:3">
      <c r="A319" s="192">
        <v>2013</v>
      </c>
      <c r="B319" s="192" t="s">
        <v>476</v>
      </c>
      <c r="C319" s="195">
        <v>5019</v>
      </c>
    </row>
    <row r="320" spans="1:3">
      <c r="A320" s="192">
        <v>2013</v>
      </c>
      <c r="B320" s="192" t="s">
        <v>477</v>
      </c>
      <c r="C320" s="195">
        <v>5019</v>
      </c>
    </row>
    <row r="321" spans="1:3">
      <c r="A321" s="192">
        <v>2013</v>
      </c>
      <c r="B321" s="192" t="s">
        <v>478</v>
      </c>
      <c r="C321" s="195">
        <v>5019</v>
      </c>
    </row>
    <row r="322" spans="1:3">
      <c r="A322" s="192">
        <v>2013</v>
      </c>
      <c r="B322" s="192" t="s">
        <v>479</v>
      </c>
      <c r="C322" s="195">
        <v>5019</v>
      </c>
    </row>
    <row r="323" spans="1:3">
      <c r="A323" s="192">
        <v>2013</v>
      </c>
      <c r="B323" s="192" t="s">
        <v>480</v>
      </c>
      <c r="C323" s="195">
        <v>5019</v>
      </c>
    </row>
    <row r="324" spans="1:3">
      <c r="A324" s="192">
        <v>2013</v>
      </c>
      <c r="B324" s="192" t="s">
        <v>481</v>
      </c>
      <c r="C324" s="195">
        <v>5019</v>
      </c>
    </row>
    <row r="325" spans="1:3">
      <c r="A325" s="192">
        <v>2013</v>
      </c>
      <c r="B325" s="192" t="s">
        <v>482</v>
      </c>
      <c r="C325" s="195">
        <v>5019</v>
      </c>
    </row>
    <row r="326" spans="1:3">
      <c r="A326" s="192">
        <v>2013</v>
      </c>
      <c r="B326" s="192" t="s">
        <v>483</v>
      </c>
      <c r="C326" s="195">
        <v>5019</v>
      </c>
    </row>
    <row r="327" spans="1:3">
      <c r="A327" s="192">
        <v>2013</v>
      </c>
      <c r="B327" s="192" t="s">
        <v>484</v>
      </c>
      <c r="C327" s="195">
        <v>5019</v>
      </c>
    </row>
    <row r="328" spans="1:3">
      <c r="A328" s="192">
        <v>2013</v>
      </c>
      <c r="B328" s="192" t="s">
        <v>485</v>
      </c>
      <c r="C328" s="195">
        <v>5019</v>
      </c>
    </row>
    <row r="329" spans="1:3">
      <c r="A329" s="192">
        <v>2013</v>
      </c>
      <c r="B329" s="192" t="s">
        <v>486</v>
      </c>
      <c r="C329" s="195">
        <v>5019</v>
      </c>
    </row>
    <row r="330" spans="1:3">
      <c r="A330" s="192">
        <v>2013</v>
      </c>
      <c r="B330" s="192" t="s">
        <v>487</v>
      </c>
      <c r="C330" s="195">
        <v>4800</v>
      </c>
    </row>
    <row r="331" spans="1:3">
      <c r="A331" s="192">
        <v>2013</v>
      </c>
      <c r="B331" s="192" t="s">
        <v>488</v>
      </c>
      <c r="C331" s="195">
        <v>4523</v>
      </c>
    </row>
    <row r="332" spans="1:3">
      <c r="A332" s="192">
        <v>2013</v>
      </c>
      <c r="B332" s="192" t="s">
        <v>489</v>
      </c>
      <c r="C332" s="195">
        <v>4475.66</v>
      </c>
    </row>
    <row r="333" spans="1:3">
      <c r="A333" s="192">
        <v>2013</v>
      </c>
      <c r="B333" s="192" t="s">
        <v>490</v>
      </c>
      <c r="C333" s="195">
        <v>4475.66</v>
      </c>
    </row>
    <row r="334" spans="1:3">
      <c r="A334" s="192">
        <v>2013</v>
      </c>
      <c r="B334" s="192" t="s">
        <v>491</v>
      </c>
      <c r="C334" s="195">
        <v>4475.66</v>
      </c>
    </row>
    <row r="335" spans="1:3">
      <c r="A335" s="192">
        <v>2013</v>
      </c>
      <c r="B335" s="192" t="s">
        <v>492</v>
      </c>
      <c r="C335" s="195">
        <v>4475.66</v>
      </c>
    </row>
    <row r="336" spans="1:3">
      <c r="A336" s="192">
        <v>2013</v>
      </c>
      <c r="B336" s="192" t="s">
        <v>493</v>
      </c>
      <c r="C336" s="195">
        <v>4475.66</v>
      </c>
    </row>
    <row r="337" spans="1:3">
      <c r="A337" s="192">
        <v>2013</v>
      </c>
      <c r="B337" s="192" t="s">
        <v>494</v>
      </c>
      <c r="C337" s="195">
        <v>4428.21</v>
      </c>
    </row>
    <row r="338" spans="1:3">
      <c r="A338" s="192">
        <v>2013</v>
      </c>
      <c r="B338" s="192" t="s">
        <v>495</v>
      </c>
      <c r="C338" s="195">
        <v>4421.4799999999996</v>
      </c>
    </row>
    <row r="339" spans="1:3">
      <c r="A339" s="192">
        <v>2013</v>
      </c>
      <c r="B339" s="192" t="s">
        <v>496</v>
      </c>
      <c r="C339" s="195">
        <v>4421.4799999999996</v>
      </c>
    </row>
    <row r="340" spans="1:3">
      <c r="A340" s="192">
        <v>2013</v>
      </c>
      <c r="B340" s="192" t="s">
        <v>497</v>
      </c>
      <c r="C340" s="195">
        <v>4421.4799999999996</v>
      </c>
    </row>
    <row r="341" spans="1:3">
      <c r="A341" s="192">
        <v>2013</v>
      </c>
      <c r="B341" s="192" t="s">
        <v>498</v>
      </c>
      <c r="C341" s="195">
        <v>4421.4799999999996</v>
      </c>
    </row>
    <row r="342" spans="1:3">
      <c r="A342" s="192">
        <v>2013</v>
      </c>
      <c r="B342" s="192" t="s">
        <v>499</v>
      </c>
      <c r="C342" s="195">
        <v>4421.4799999999996</v>
      </c>
    </row>
    <row r="343" spans="1:3">
      <c r="A343" s="192">
        <v>2013</v>
      </c>
      <c r="B343" s="192" t="s">
        <v>500</v>
      </c>
      <c r="C343" s="195">
        <v>4421.4799999999996</v>
      </c>
    </row>
    <row r="344" spans="1:3">
      <c r="A344" s="192">
        <v>2013</v>
      </c>
      <c r="B344" s="192" t="s">
        <v>501</v>
      </c>
      <c r="C344" s="195">
        <v>4421.4799999999996</v>
      </c>
    </row>
    <row r="345" spans="1:3">
      <c r="A345" s="192">
        <v>2013</v>
      </c>
      <c r="B345" s="192" t="s">
        <v>502</v>
      </c>
      <c r="C345" s="195">
        <v>4421.4799999999996</v>
      </c>
    </row>
    <row r="346" spans="1:3">
      <c r="A346" s="192">
        <v>2013</v>
      </c>
      <c r="B346" s="192" t="s">
        <v>503</v>
      </c>
      <c r="C346" s="195">
        <v>4421.4799999999996</v>
      </c>
    </row>
    <row r="347" spans="1:3">
      <c r="A347" s="192">
        <v>2013</v>
      </c>
      <c r="B347" s="192" t="s">
        <v>504</v>
      </c>
      <c r="C347" s="195">
        <v>4421.4799999999996</v>
      </c>
    </row>
    <row r="348" spans="1:3">
      <c r="A348" s="192">
        <v>2013</v>
      </c>
      <c r="B348" s="192" t="s">
        <v>505</v>
      </c>
      <c r="C348" s="195">
        <v>4421.4799999999996</v>
      </c>
    </row>
    <row r="349" spans="1:3">
      <c r="A349" s="192">
        <v>2013</v>
      </c>
      <c r="B349" s="192" t="s">
        <v>506</v>
      </c>
      <c r="C349" s="195">
        <v>4421.4799999999996</v>
      </c>
    </row>
    <row r="350" spans="1:3">
      <c r="A350" s="192">
        <v>2013</v>
      </c>
      <c r="B350" s="192" t="s">
        <v>507</v>
      </c>
      <c r="C350" s="195">
        <v>4421.4799999999996</v>
      </c>
    </row>
    <row r="351" spans="1:3">
      <c r="A351" s="192">
        <v>2013</v>
      </c>
      <c r="B351" s="192" t="s">
        <v>508</v>
      </c>
      <c r="C351" s="195">
        <v>4421.4799999999996</v>
      </c>
    </row>
    <row r="352" spans="1:3">
      <c r="A352" s="192">
        <v>2013</v>
      </c>
      <c r="B352" s="192" t="s">
        <v>509</v>
      </c>
      <c r="C352" s="195">
        <v>4421.4799999999996</v>
      </c>
    </row>
    <row r="353" spans="1:3">
      <c r="A353" s="192">
        <v>2013</v>
      </c>
      <c r="B353" s="192" t="s">
        <v>510</v>
      </c>
      <c r="C353" s="195">
        <v>4421.4799999999996</v>
      </c>
    </row>
    <row r="354" spans="1:3">
      <c r="A354" s="192">
        <v>2013</v>
      </c>
      <c r="B354" s="192" t="s">
        <v>511</v>
      </c>
      <c r="C354" s="195">
        <v>4421.4799999999996</v>
      </c>
    </row>
    <row r="355" spans="1:3">
      <c r="A355" s="192">
        <v>2013</v>
      </c>
      <c r="B355" s="192" t="s">
        <v>512</v>
      </c>
      <c r="C355" s="195">
        <v>4421.4799999999996</v>
      </c>
    </row>
    <row r="356" spans="1:3">
      <c r="A356" s="192">
        <v>2013</v>
      </c>
      <c r="B356" s="192" t="s">
        <v>513</v>
      </c>
      <c r="C356" s="195">
        <v>4421.28</v>
      </c>
    </row>
    <row r="357" spans="1:3">
      <c r="A357" s="192">
        <v>2013</v>
      </c>
      <c r="B357" s="192" t="s">
        <v>514</v>
      </c>
      <c r="C357" s="195">
        <v>4421.28</v>
      </c>
    </row>
    <row r="358" spans="1:3">
      <c r="A358" s="192">
        <v>2013</v>
      </c>
      <c r="B358" s="192" t="s">
        <v>515</v>
      </c>
      <c r="C358" s="195">
        <v>4421.28</v>
      </c>
    </row>
    <row r="359" spans="1:3">
      <c r="A359" s="192">
        <v>2013</v>
      </c>
      <c r="B359" s="192" t="s">
        <v>516</v>
      </c>
      <c r="C359" s="195">
        <v>4421.28</v>
      </c>
    </row>
    <row r="360" spans="1:3">
      <c r="A360" s="192">
        <v>2013</v>
      </c>
      <c r="B360" s="192" t="s">
        <v>517</v>
      </c>
      <c r="C360" s="195">
        <v>4421.28</v>
      </c>
    </row>
    <row r="361" spans="1:3">
      <c r="A361" s="192">
        <v>2013</v>
      </c>
      <c r="B361" s="192" t="s">
        <v>518</v>
      </c>
      <c r="C361" s="195">
        <v>4421.28</v>
      </c>
    </row>
    <row r="362" spans="1:3">
      <c r="A362" s="192">
        <v>2013</v>
      </c>
      <c r="B362" s="192" t="s">
        <v>519</v>
      </c>
      <c r="C362" s="195">
        <v>4421.28</v>
      </c>
    </row>
    <row r="363" spans="1:3">
      <c r="A363" s="192">
        <v>2013</v>
      </c>
      <c r="B363" s="192" t="s">
        <v>520</v>
      </c>
      <c r="C363" s="195">
        <v>4421.28</v>
      </c>
    </row>
    <row r="364" spans="1:3">
      <c r="A364" s="192">
        <v>2013</v>
      </c>
      <c r="B364" s="192" t="s">
        <v>521</v>
      </c>
      <c r="C364" s="195">
        <v>4421.28</v>
      </c>
    </row>
    <row r="365" spans="1:3">
      <c r="A365" s="192">
        <v>2013</v>
      </c>
      <c r="B365" s="192" t="s">
        <v>522</v>
      </c>
      <c r="C365" s="195">
        <v>4421.28</v>
      </c>
    </row>
    <row r="366" spans="1:3">
      <c r="A366" s="192">
        <v>2013</v>
      </c>
      <c r="B366" s="192" t="s">
        <v>523</v>
      </c>
      <c r="C366" s="195">
        <v>4421.28</v>
      </c>
    </row>
    <row r="367" spans="1:3">
      <c r="A367" s="192">
        <v>2013</v>
      </c>
      <c r="B367" s="192" t="s">
        <v>524</v>
      </c>
      <c r="C367" s="195">
        <v>4421.28</v>
      </c>
    </row>
    <row r="368" spans="1:3">
      <c r="A368" s="192">
        <v>2013</v>
      </c>
      <c r="B368" s="192" t="s">
        <v>525</v>
      </c>
      <c r="C368" s="195">
        <v>4421.28</v>
      </c>
    </row>
    <row r="369" spans="1:3">
      <c r="A369" s="192">
        <v>2013</v>
      </c>
      <c r="B369" s="192" t="s">
        <v>526</v>
      </c>
      <c r="C369" s="195">
        <v>4421.28</v>
      </c>
    </row>
    <row r="370" spans="1:3">
      <c r="A370" s="192">
        <v>2013</v>
      </c>
      <c r="B370" s="192" t="s">
        <v>527</v>
      </c>
      <c r="C370" s="195">
        <v>4421.28</v>
      </c>
    </row>
    <row r="371" spans="1:3">
      <c r="A371" s="192">
        <v>2013</v>
      </c>
      <c r="B371" s="192" t="s">
        <v>528</v>
      </c>
      <c r="C371" s="195">
        <v>4421.28</v>
      </c>
    </row>
    <row r="372" spans="1:3">
      <c r="A372" s="192">
        <v>2013</v>
      </c>
      <c r="B372" s="192" t="s">
        <v>529</v>
      </c>
      <c r="C372" s="195">
        <v>4421.28</v>
      </c>
    </row>
    <row r="373" spans="1:3">
      <c r="A373" s="192">
        <v>2013</v>
      </c>
      <c r="B373" s="192" t="s">
        <v>530</v>
      </c>
      <c r="C373" s="195">
        <v>4421.28</v>
      </c>
    </row>
    <row r="374" spans="1:3">
      <c r="A374" s="192">
        <v>2013</v>
      </c>
      <c r="B374" s="192" t="s">
        <v>531</v>
      </c>
      <c r="C374" s="195">
        <v>4421.28</v>
      </c>
    </row>
    <row r="375" spans="1:3">
      <c r="A375" s="192">
        <v>2013</v>
      </c>
      <c r="B375" s="192" t="s">
        <v>532</v>
      </c>
      <c r="C375" s="195">
        <v>4421.28</v>
      </c>
    </row>
    <row r="376" spans="1:3">
      <c r="A376" s="192">
        <v>2013</v>
      </c>
      <c r="B376" s="192" t="s">
        <v>533</v>
      </c>
      <c r="C376" s="195">
        <v>4421.28</v>
      </c>
    </row>
    <row r="377" spans="1:3">
      <c r="A377" s="192">
        <v>2013</v>
      </c>
      <c r="B377" s="192" t="s">
        <v>534</v>
      </c>
      <c r="C377" s="195">
        <v>4421.28</v>
      </c>
    </row>
    <row r="378" spans="1:3">
      <c r="A378" s="192">
        <v>2013</v>
      </c>
      <c r="B378" s="192" t="s">
        <v>535</v>
      </c>
      <c r="C378" s="195">
        <v>4421.28</v>
      </c>
    </row>
    <row r="379" spans="1:3">
      <c r="A379" s="192">
        <v>2013</v>
      </c>
      <c r="B379" s="192" t="s">
        <v>536</v>
      </c>
      <c r="C379" s="195">
        <v>4421.28</v>
      </c>
    </row>
    <row r="380" spans="1:3">
      <c r="A380" s="192">
        <v>2013</v>
      </c>
      <c r="B380" s="192" t="s">
        <v>537</v>
      </c>
      <c r="C380" s="195">
        <v>4421.28</v>
      </c>
    </row>
    <row r="381" spans="1:3">
      <c r="A381" s="192">
        <v>2013</v>
      </c>
      <c r="B381" s="192" t="s">
        <v>538</v>
      </c>
      <c r="C381" s="195">
        <v>4421.28</v>
      </c>
    </row>
    <row r="382" spans="1:3">
      <c r="A382" s="192">
        <v>2013</v>
      </c>
      <c r="B382" s="192" t="s">
        <v>539</v>
      </c>
      <c r="C382" s="195">
        <v>4421.28</v>
      </c>
    </row>
    <row r="383" spans="1:3">
      <c r="A383" s="192">
        <v>2013</v>
      </c>
      <c r="B383" s="192" t="s">
        <v>540</v>
      </c>
      <c r="C383" s="195">
        <v>4421.28</v>
      </c>
    </row>
    <row r="384" spans="1:3">
      <c r="A384" s="192">
        <v>2013</v>
      </c>
      <c r="B384" s="192" t="s">
        <v>541</v>
      </c>
      <c r="C384" s="195">
        <v>4421.28</v>
      </c>
    </row>
    <row r="385" spans="1:3">
      <c r="A385" s="192">
        <v>2013</v>
      </c>
      <c r="B385" s="192" t="s">
        <v>542</v>
      </c>
      <c r="C385" s="195">
        <v>4421.28</v>
      </c>
    </row>
    <row r="386" spans="1:3">
      <c r="A386" s="192">
        <v>2013</v>
      </c>
      <c r="B386" s="192" t="s">
        <v>543</v>
      </c>
      <c r="C386" s="195">
        <v>4421.28</v>
      </c>
    </row>
    <row r="387" spans="1:3">
      <c r="A387" s="192">
        <v>2013</v>
      </c>
      <c r="B387" s="192" t="s">
        <v>544</v>
      </c>
      <c r="C387" s="195">
        <v>4421.28</v>
      </c>
    </row>
    <row r="388" spans="1:3">
      <c r="A388" s="192">
        <v>2013</v>
      </c>
      <c r="B388" s="192" t="s">
        <v>545</v>
      </c>
      <c r="C388" s="195">
        <v>4321.8999999999996</v>
      </c>
    </row>
    <row r="389" spans="1:3">
      <c r="A389" s="192">
        <v>2013</v>
      </c>
      <c r="B389" s="192" t="s">
        <v>546</v>
      </c>
      <c r="C389" s="195">
        <v>4321.8999999999996</v>
      </c>
    </row>
    <row r="390" spans="1:3">
      <c r="A390" s="192">
        <v>2013</v>
      </c>
      <c r="B390" s="192" t="s">
        <v>547</v>
      </c>
      <c r="C390" s="195">
        <v>4321.8999999999996</v>
      </c>
    </row>
    <row r="391" spans="1:3">
      <c r="A391" s="192">
        <v>2013</v>
      </c>
      <c r="B391" s="192" t="s">
        <v>548</v>
      </c>
      <c r="C391" s="195">
        <v>4321.8999999999996</v>
      </c>
    </row>
    <row r="392" spans="1:3">
      <c r="A392" s="192">
        <v>2013</v>
      </c>
      <c r="B392" s="192" t="s">
        <v>549</v>
      </c>
      <c r="C392" s="195">
        <v>4321.8999999999996</v>
      </c>
    </row>
    <row r="393" spans="1:3">
      <c r="A393" s="192">
        <v>2013</v>
      </c>
      <c r="B393" s="192" t="s">
        <v>550</v>
      </c>
      <c r="C393" s="195">
        <v>4321.8999999999996</v>
      </c>
    </row>
    <row r="394" spans="1:3">
      <c r="A394" s="192">
        <v>2013</v>
      </c>
      <c r="B394" s="192" t="s">
        <v>551</v>
      </c>
      <c r="C394" s="195">
        <v>4321.8999999999996</v>
      </c>
    </row>
    <row r="395" spans="1:3">
      <c r="A395" s="192">
        <v>2013</v>
      </c>
      <c r="B395" s="192" t="s">
        <v>552</v>
      </c>
      <c r="C395" s="195">
        <v>4321.8999999999996</v>
      </c>
    </row>
    <row r="396" spans="1:3">
      <c r="A396" s="192">
        <v>2013</v>
      </c>
      <c r="B396" s="192" t="s">
        <v>553</v>
      </c>
      <c r="C396" s="195">
        <v>4321.8999999999996</v>
      </c>
    </row>
    <row r="397" spans="1:3">
      <c r="A397" s="192">
        <v>2013</v>
      </c>
      <c r="B397" s="192" t="s">
        <v>554</v>
      </c>
      <c r="C397" s="195">
        <v>4321.8999999999996</v>
      </c>
    </row>
    <row r="398" spans="1:3">
      <c r="A398" s="192">
        <v>2013</v>
      </c>
      <c r="B398" s="192" t="s">
        <v>555</v>
      </c>
      <c r="C398" s="195">
        <v>3552.41</v>
      </c>
    </row>
    <row r="399" spans="1:3">
      <c r="A399" s="192">
        <v>2013</v>
      </c>
      <c r="B399" s="192" t="s">
        <v>556</v>
      </c>
      <c r="C399" s="195">
        <v>3552.41</v>
      </c>
    </row>
    <row r="400" spans="1:3">
      <c r="A400" s="192">
        <v>2013</v>
      </c>
      <c r="B400" s="192" t="s">
        <v>557</v>
      </c>
      <c r="C400" s="195">
        <v>3552.41</v>
      </c>
    </row>
    <row r="401" spans="1:3">
      <c r="A401" s="192">
        <v>2013</v>
      </c>
      <c r="B401" s="192" t="s">
        <v>558</v>
      </c>
      <c r="C401" s="195">
        <v>3552.41</v>
      </c>
    </row>
    <row r="402" spans="1:3">
      <c r="A402" s="192">
        <v>2013</v>
      </c>
      <c r="B402" s="192" t="s">
        <v>559</v>
      </c>
      <c r="C402" s="195">
        <v>3552.41</v>
      </c>
    </row>
    <row r="403" spans="1:3">
      <c r="A403" s="192">
        <v>2013</v>
      </c>
      <c r="B403" s="192" t="s">
        <v>560</v>
      </c>
      <c r="C403" s="195">
        <v>3552.41</v>
      </c>
    </row>
    <row r="404" spans="1:3">
      <c r="A404" s="192">
        <v>2013</v>
      </c>
      <c r="B404" s="192" t="s">
        <v>561</v>
      </c>
      <c r="C404" s="195">
        <v>3552.41</v>
      </c>
    </row>
    <row r="405" spans="1:3">
      <c r="A405" s="192">
        <v>2013</v>
      </c>
      <c r="B405" s="192" t="s">
        <v>562</v>
      </c>
      <c r="C405" s="195">
        <v>3552.41</v>
      </c>
    </row>
    <row r="406" spans="1:3">
      <c r="A406" s="192">
        <v>2013</v>
      </c>
      <c r="B406" s="192" t="s">
        <v>563</v>
      </c>
      <c r="C406" s="195">
        <v>3552.41</v>
      </c>
    </row>
    <row r="407" spans="1:3">
      <c r="A407" s="192">
        <v>2013</v>
      </c>
      <c r="B407" s="192" t="s">
        <v>564</v>
      </c>
      <c r="C407" s="195">
        <v>3552.41</v>
      </c>
    </row>
    <row r="408" spans="1:3">
      <c r="A408" s="192">
        <v>2013</v>
      </c>
      <c r="B408" s="192" t="s">
        <v>565</v>
      </c>
      <c r="C408" s="195">
        <v>3552.41</v>
      </c>
    </row>
    <row r="409" spans="1:3">
      <c r="A409" s="192">
        <v>2013</v>
      </c>
      <c r="B409" s="192" t="s">
        <v>566</v>
      </c>
      <c r="C409" s="195">
        <v>3552.41</v>
      </c>
    </row>
    <row r="410" spans="1:3">
      <c r="A410" s="192">
        <v>2013</v>
      </c>
      <c r="B410" s="192" t="s">
        <v>567</v>
      </c>
      <c r="C410" s="195">
        <v>3552.41</v>
      </c>
    </row>
    <row r="411" spans="1:3">
      <c r="A411" s="192">
        <v>2013</v>
      </c>
      <c r="B411" s="192" t="s">
        <v>568</v>
      </c>
      <c r="C411" s="195">
        <v>3552.41</v>
      </c>
    </row>
    <row r="412" spans="1:3">
      <c r="A412" s="192">
        <v>2013</v>
      </c>
      <c r="B412" s="192" t="s">
        <v>569</v>
      </c>
      <c r="C412" s="195">
        <v>3552.41</v>
      </c>
    </row>
    <row r="413" spans="1:3">
      <c r="A413" s="192">
        <v>2013</v>
      </c>
      <c r="B413" s="192" t="s">
        <v>570</v>
      </c>
      <c r="C413" s="195">
        <v>3499</v>
      </c>
    </row>
    <row r="414" spans="1:3">
      <c r="A414" s="192">
        <v>2013</v>
      </c>
      <c r="B414" s="192" t="s">
        <v>571</v>
      </c>
      <c r="C414" s="195">
        <v>3420</v>
      </c>
    </row>
    <row r="415" spans="1:3">
      <c r="A415" s="192">
        <v>2013</v>
      </c>
      <c r="B415" s="192" t="s">
        <v>572</v>
      </c>
      <c r="C415" s="195">
        <v>3420</v>
      </c>
    </row>
    <row r="416" spans="1:3">
      <c r="A416" s="192">
        <v>2013</v>
      </c>
      <c r="B416" s="192" t="s">
        <v>573</v>
      </c>
      <c r="C416" s="195">
        <v>3420</v>
      </c>
    </row>
    <row r="417" spans="1:3">
      <c r="A417" s="192">
        <v>2013</v>
      </c>
      <c r="B417" s="192" t="s">
        <v>574</v>
      </c>
      <c r="C417" s="195">
        <v>3420</v>
      </c>
    </row>
    <row r="418" spans="1:3">
      <c r="A418" s="192">
        <v>2013</v>
      </c>
      <c r="B418" s="192" t="s">
        <v>575</v>
      </c>
      <c r="C418" s="195">
        <v>3352.41</v>
      </c>
    </row>
    <row r="419" spans="1:3">
      <c r="A419" s="192">
        <v>2013</v>
      </c>
      <c r="B419" s="192" t="s">
        <v>576</v>
      </c>
      <c r="C419" s="195">
        <v>3352.41</v>
      </c>
    </row>
    <row r="420" spans="1:3">
      <c r="A420" s="192">
        <v>2013</v>
      </c>
      <c r="B420" s="192" t="s">
        <v>577</v>
      </c>
      <c r="C420" s="195">
        <v>3352.41</v>
      </c>
    </row>
    <row r="421" spans="1:3">
      <c r="A421" s="192">
        <v>2013</v>
      </c>
      <c r="B421" s="192" t="s">
        <v>578</v>
      </c>
      <c r="C421" s="195">
        <v>3352.41</v>
      </c>
    </row>
    <row r="422" spans="1:3">
      <c r="A422" s="192">
        <v>2013</v>
      </c>
      <c r="B422" s="192" t="s">
        <v>579</v>
      </c>
      <c r="C422" s="195">
        <v>3352.41</v>
      </c>
    </row>
    <row r="423" spans="1:3">
      <c r="A423" s="192">
        <v>2013</v>
      </c>
      <c r="B423" s="192" t="s">
        <v>580</v>
      </c>
      <c r="C423" s="195">
        <v>3278</v>
      </c>
    </row>
    <row r="424" spans="1:3">
      <c r="A424" s="192">
        <v>2013</v>
      </c>
      <c r="B424" s="192" t="s">
        <v>581</v>
      </c>
      <c r="C424" s="195">
        <v>3278</v>
      </c>
    </row>
    <row r="425" spans="1:3">
      <c r="A425" s="192">
        <v>2013</v>
      </c>
      <c r="B425" s="192" t="s">
        <v>582</v>
      </c>
      <c r="C425" s="195">
        <v>3150</v>
      </c>
    </row>
    <row r="426" spans="1:3">
      <c r="A426" s="192">
        <v>2013</v>
      </c>
      <c r="B426" s="192" t="s">
        <v>583</v>
      </c>
      <c r="C426" s="195">
        <v>2799</v>
      </c>
    </row>
    <row r="427" spans="1:3">
      <c r="A427" s="192">
        <v>2013</v>
      </c>
      <c r="B427" s="192" t="s">
        <v>584</v>
      </c>
      <c r="C427" s="195">
        <v>2799</v>
      </c>
    </row>
    <row r="428" spans="1:3">
      <c r="A428" s="192">
        <v>2013</v>
      </c>
      <c r="B428" s="192" t="s">
        <v>585</v>
      </c>
      <c r="C428" s="195">
        <v>2513.21</v>
      </c>
    </row>
    <row r="429" spans="1:3">
      <c r="A429" s="192">
        <v>2013</v>
      </c>
      <c r="B429" s="192" t="s">
        <v>586</v>
      </c>
      <c r="C429" s="195">
        <v>2513.1999999999998</v>
      </c>
    </row>
    <row r="430" spans="1:3">
      <c r="A430" s="192">
        <v>2013</v>
      </c>
      <c r="B430" s="192" t="s">
        <v>587</v>
      </c>
      <c r="C430" s="195">
        <v>2259</v>
      </c>
    </row>
    <row r="431" spans="1:3">
      <c r="A431" s="192">
        <v>2013</v>
      </c>
      <c r="B431" s="192" t="s">
        <v>588</v>
      </c>
      <c r="C431" s="195">
        <v>2199</v>
      </c>
    </row>
    <row r="432" spans="1:3">
      <c r="A432" s="192">
        <v>2013</v>
      </c>
      <c r="B432" s="192" t="s">
        <v>589</v>
      </c>
      <c r="C432" s="195">
        <v>2099</v>
      </c>
    </row>
    <row r="433" spans="1:3">
      <c r="A433" s="192">
        <v>2013</v>
      </c>
      <c r="B433" s="192" t="s">
        <v>590</v>
      </c>
      <c r="C433" s="195">
        <v>2087.5</v>
      </c>
    </row>
    <row r="434" spans="1:3">
      <c r="A434" s="192">
        <v>2013</v>
      </c>
      <c r="B434" s="192" t="s">
        <v>591</v>
      </c>
      <c r="C434" s="195">
        <v>2051.09</v>
      </c>
    </row>
    <row r="435" spans="1:3">
      <c r="A435" s="192">
        <v>2013</v>
      </c>
      <c r="B435" s="192" t="s">
        <v>592</v>
      </c>
      <c r="C435" s="195">
        <v>2051.09</v>
      </c>
    </row>
    <row r="436" spans="1:3">
      <c r="A436" s="192">
        <v>2013</v>
      </c>
      <c r="B436" s="192" t="s">
        <v>593</v>
      </c>
      <c r="C436" s="195">
        <v>2051.09</v>
      </c>
    </row>
    <row r="437" spans="1:3">
      <c r="A437" s="192">
        <v>2013</v>
      </c>
      <c r="B437" s="192" t="s">
        <v>594</v>
      </c>
      <c r="C437" s="195">
        <v>2051.09</v>
      </c>
    </row>
    <row r="438" spans="1:3">
      <c r="A438" s="192">
        <v>2013</v>
      </c>
      <c r="B438" s="192" t="s">
        <v>595</v>
      </c>
      <c r="C438" s="195">
        <v>2051.09</v>
      </c>
    </row>
    <row r="439" spans="1:3">
      <c r="A439" s="192">
        <v>2013</v>
      </c>
      <c r="B439" s="192" t="s">
        <v>596</v>
      </c>
      <c r="C439" s="195">
        <v>2051.09</v>
      </c>
    </row>
    <row r="440" spans="1:3">
      <c r="A440" s="192">
        <v>2013</v>
      </c>
      <c r="B440" s="192" t="s">
        <v>597</v>
      </c>
      <c r="C440" s="195">
        <v>2051.09</v>
      </c>
    </row>
    <row r="441" spans="1:3">
      <c r="A441" s="192">
        <v>2013</v>
      </c>
      <c r="B441" s="192" t="s">
        <v>598</v>
      </c>
      <c r="C441" s="195">
        <v>2051.09</v>
      </c>
    </row>
    <row r="442" spans="1:3">
      <c r="A442" s="192">
        <v>2013</v>
      </c>
      <c r="B442" s="192" t="s">
        <v>599</v>
      </c>
      <c r="C442" s="195">
        <v>2051.09</v>
      </c>
    </row>
    <row r="443" spans="1:3">
      <c r="A443" s="192">
        <v>2013</v>
      </c>
      <c r="B443" s="192" t="s">
        <v>600</v>
      </c>
      <c r="C443" s="195">
        <v>2051.09</v>
      </c>
    </row>
    <row r="444" spans="1:3">
      <c r="A444" s="192">
        <v>2013</v>
      </c>
      <c r="B444" s="192" t="s">
        <v>601</v>
      </c>
      <c r="C444" s="195">
        <v>2051.09</v>
      </c>
    </row>
    <row r="445" spans="1:3">
      <c r="A445" s="192">
        <v>2013</v>
      </c>
      <c r="B445" s="192" t="s">
        <v>602</v>
      </c>
      <c r="C445" s="195">
        <v>2051.09</v>
      </c>
    </row>
    <row r="446" spans="1:3">
      <c r="A446" s="192">
        <v>2013</v>
      </c>
      <c r="B446" s="192" t="s">
        <v>603</v>
      </c>
      <c r="C446" s="195">
        <v>2051.09</v>
      </c>
    </row>
    <row r="447" spans="1:3">
      <c r="A447" s="192">
        <v>2013</v>
      </c>
      <c r="B447" s="192" t="s">
        <v>604</v>
      </c>
      <c r="C447" s="195">
        <v>2051.09</v>
      </c>
    </row>
    <row r="448" spans="1:3">
      <c r="A448" s="192">
        <v>2013</v>
      </c>
      <c r="B448" s="192" t="s">
        <v>605</v>
      </c>
      <c r="C448" s="195">
        <v>2051.09</v>
      </c>
    </row>
    <row r="449" spans="1:3">
      <c r="A449" s="192">
        <v>2013</v>
      </c>
      <c r="B449" s="192" t="s">
        <v>606</v>
      </c>
      <c r="C449" s="195">
        <v>2051.09</v>
      </c>
    </row>
    <row r="450" spans="1:3">
      <c r="A450" s="192">
        <v>2013</v>
      </c>
      <c r="B450" s="192" t="s">
        <v>607</v>
      </c>
      <c r="C450" s="195">
        <v>2051.09</v>
      </c>
    </row>
    <row r="451" spans="1:3">
      <c r="A451" s="192">
        <v>2013</v>
      </c>
      <c r="B451" s="192" t="s">
        <v>608</v>
      </c>
      <c r="C451" s="195">
        <v>2051.09</v>
      </c>
    </row>
    <row r="452" spans="1:3">
      <c r="A452" s="192">
        <v>2013</v>
      </c>
      <c r="B452" s="192" t="s">
        <v>609</v>
      </c>
      <c r="C452" s="195">
        <v>2051.09</v>
      </c>
    </row>
    <row r="453" spans="1:3">
      <c r="A453" s="192">
        <v>2013</v>
      </c>
      <c r="B453" s="192" t="s">
        <v>610</v>
      </c>
      <c r="C453" s="195">
        <v>2051.09</v>
      </c>
    </row>
    <row r="454" spans="1:3">
      <c r="A454" s="192">
        <v>2013</v>
      </c>
      <c r="B454" s="192" t="s">
        <v>611</v>
      </c>
      <c r="C454" s="195">
        <v>2051.08</v>
      </c>
    </row>
    <row r="455" spans="1:3">
      <c r="A455" s="192">
        <v>2013</v>
      </c>
      <c r="B455" s="192" t="s">
        <v>612</v>
      </c>
      <c r="C455" s="195">
        <v>2051.08</v>
      </c>
    </row>
    <row r="456" spans="1:3">
      <c r="A456" s="192">
        <v>2013</v>
      </c>
      <c r="B456" s="192" t="s">
        <v>613</v>
      </c>
      <c r="C456" s="195">
        <v>2051.08</v>
      </c>
    </row>
    <row r="457" spans="1:3">
      <c r="A457" s="192">
        <v>2013</v>
      </c>
      <c r="B457" s="192" t="s">
        <v>614</v>
      </c>
      <c r="C457" s="195">
        <v>2051.08</v>
      </c>
    </row>
    <row r="458" spans="1:3">
      <c r="A458" s="192">
        <v>2013</v>
      </c>
      <c r="B458" s="192" t="s">
        <v>615</v>
      </c>
      <c r="C458" s="195">
        <v>2051.08</v>
      </c>
    </row>
    <row r="459" spans="1:3">
      <c r="A459" s="192">
        <v>2013</v>
      </c>
      <c r="B459" s="192" t="s">
        <v>616</v>
      </c>
      <c r="C459" s="195">
        <v>2051.08</v>
      </c>
    </row>
    <row r="460" spans="1:3">
      <c r="A460" s="192">
        <v>2013</v>
      </c>
      <c r="B460" s="192" t="s">
        <v>617</v>
      </c>
      <c r="C460" s="195">
        <v>2049</v>
      </c>
    </row>
    <row r="461" spans="1:3">
      <c r="A461" s="192">
        <v>2013</v>
      </c>
      <c r="B461" s="192" t="s">
        <v>618</v>
      </c>
      <c r="C461" s="195">
        <v>1760.78</v>
      </c>
    </row>
    <row r="462" spans="1:3">
      <c r="A462" s="192">
        <v>2013</v>
      </c>
      <c r="B462" s="192" t="s">
        <v>619</v>
      </c>
      <c r="C462" s="195">
        <v>1607.5</v>
      </c>
    </row>
    <row r="463" spans="1:3">
      <c r="A463" s="192">
        <v>2013</v>
      </c>
      <c r="B463" s="192" t="s">
        <v>620</v>
      </c>
      <c r="C463" s="195">
        <v>1599</v>
      </c>
    </row>
    <row r="464" spans="1:3">
      <c r="A464" s="192">
        <v>2013</v>
      </c>
      <c r="B464" s="192" t="s">
        <v>621</v>
      </c>
      <c r="C464" s="195">
        <v>1513.38</v>
      </c>
    </row>
    <row r="465" spans="1:3">
      <c r="A465" s="192">
        <v>2013</v>
      </c>
      <c r="B465" s="192" t="s">
        <v>622</v>
      </c>
      <c r="C465" s="195">
        <v>1513.38</v>
      </c>
    </row>
    <row r="466" spans="1:3">
      <c r="A466" s="192">
        <v>2013</v>
      </c>
      <c r="B466" s="192" t="s">
        <v>623</v>
      </c>
      <c r="C466" s="195">
        <v>1513.38</v>
      </c>
    </row>
    <row r="467" spans="1:3">
      <c r="A467" s="192">
        <v>2013</v>
      </c>
      <c r="B467" s="192" t="s">
        <v>624</v>
      </c>
      <c r="C467" s="195">
        <v>1503</v>
      </c>
    </row>
    <row r="468" spans="1:3">
      <c r="A468" s="192">
        <v>2013</v>
      </c>
      <c r="B468" s="192" t="s">
        <v>625</v>
      </c>
      <c r="C468" s="195">
        <v>1503</v>
      </c>
    </row>
    <row r="469" spans="1:3">
      <c r="A469" s="192">
        <v>2013</v>
      </c>
      <c r="B469" s="192" t="s">
        <v>626</v>
      </c>
      <c r="C469" s="195">
        <v>1503</v>
      </c>
    </row>
    <row r="470" spans="1:3">
      <c r="A470" s="192">
        <v>2013</v>
      </c>
      <c r="B470" s="192" t="s">
        <v>627</v>
      </c>
      <c r="C470" s="195">
        <v>1400</v>
      </c>
    </row>
    <row r="471" spans="1:3">
      <c r="A471" s="192">
        <v>2013</v>
      </c>
      <c r="B471" s="192" t="s">
        <v>628</v>
      </c>
      <c r="C471" s="195">
        <v>1400</v>
      </c>
    </row>
    <row r="472" spans="1:3">
      <c r="A472" s="192">
        <v>2013</v>
      </c>
      <c r="B472" s="192" t="s">
        <v>629</v>
      </c>
      <c r="C472" s="195">
        <v>1348.3</v>
      </c>
    </row>
    <row r="473" spans="1:3">
      <c r="A473" s="192">
        <v>2013</v>
      </c>
      <c r="B473" s="192" t="s">
        <v>630</v>
      </c>
      <c r="C473" s="195">
        <v>1099</v>
      </c>
    </row>
    <row r="474" spans="1:3">
      <c r="A474" s="192">
        <v>2013</v>
      </c>
      <c r="B474" s="192" t="s">
        <v>631</v>
      </c>
      <c r="C474" s="195">
        <v>1029</v>
      </c>
    </row>
    <row r="475" spans="1:3">
      <c r="A475" s="192">
        <v>2013</v>
      </c>
      <c r="B475" s="192" t="s">
        <v>632</v>
      </c>
      <c r="C475" s="195">
        <v>1024</v>
      </c>
    </row>
    <row r="476" spans="1:3">
      <c r="A476" s="192">
        <v>2013</v>
      </c>
      <c r="B476" s="192" t="s">
        <v>633</v>
      </c>
      <c r="C476" s="195">
        <v>1024</v>
      </c>
    </row>
    <row r="477" spans="1:3">
      <c r="A477" s="192">
        <v>2013</v>
      </c>
      <c r="B477" s="192" t="s">
        <v>634</v>
      </c>
      <c r="C477" s="195">
        <v>5096.25</v>
      </c>
    </row>
    <row r="478" spans="1:3">
      <c r="A478" s="192">
        <v>2013</v>
      </c>
      <c r="B478" s="192" t="s">
        <v>635</v>
      </c>
      <c r="C478" s="195">
        <v>5096.25</v>
      </c>
    </row>
    <row r="479" spans="1:3">
      <c r="A479" s="192">
        <v>2013</v>
      </c>
      <c r="B479" s="192" t="s">
        <v>636</v>
      </c>
      <c r="C479" s="195">
        <v>5096.25</v>
      </c>
    </row>
    <row r="480" spans="1:3">
      <c r="A480" s="192">
        <v>2014</v>
      </c>
      <c r="B480" s="192" t="s">
        <v>637</v>
      </c>
      <c r="C480" s="195">
        <v>33500</v>
      </c>
    </row>
    <row r="481" spans="1:3">
      <c r="A481" s="192">
        <v>2014</v>
      </c>
      <c r="B481" s="192" t="s">
        <v>638</v>
      </c>
      <c r="C481" s="195">
        <v>33500</v>
      </c>
    </row>
    <row r="482" spans="1:3">
      <c r="A482" s="192">
        <v>2014</v>
      </c>
      <c r="B482" s="192" t="s">
        <v>639</v>
      </c>
      <c r="C482" s="195">
        <v>23269.05</v>
      </c>
    </row>
    <row r="483" spans="1:3">
      <c r="A483" s="192">
        <v>2014</v>
      </c>
      <c r="B483" s="192" t="s">
        <v>640</v>
      </c>
      <c r="C483" s="195">
        <v>22758</v>
      </c>
    </row>
    <row r="484" spans="1:3">
      <c r="A484" s="192">
        <v>2014</v>
      </c>
      <c r="B484" s="192" t="s">
        <v>641</v>
      </c>
      <c r="C484" s="195">
        <v>13897.5</v>
      </c>
    </row>
    <row r="485" spans="1:3">
      <c r="A485" s="192">
        <v>2014</v>
      </c>
      <c r="B485" s="192" t="s">
        <v>642</v>
      </c>
      <c r="C485" s="195">
        <v>12616.18</v>
      </c>
    </row>
    <row r="486" spans="1:3">
      <c r="A486" s="192">
        <v>2014</v>
      </c>
      <c r="B486" s="192" t="s">
        <v>643</v>
      </c>
      <c r="C486" s="195">
        <v>12616.18</v>
      </c>
    </row>
    <row r="487" spans="1:3">
      <c r="A487" s="192">
        <v>2014</v>
      </c>
      <c r="B487" s="192" t="s">
        <v>644</v>
      </c>
      <c r="C487" s="195">
        <v>10982.5</v>
      </c>
    </row>
    <row r="488" spans="1:3">
      <c r="A488" s="192">
        <v>2014</v>
      </c>
      <c r="B488" s="192" t="s">
        <v>645</v>
      </c>
      <c r="C488" s="195">
        <v>8699.6299999999992</v>
      </c>
    </row>
    <row r="489" spans="1:3">
      <c r="A489" s="192">
        <v>2014</v>
      </c>
      <c r="B489" s="192" t="s">
        <v>646</v>
      </c>
      <c r="C489" s="195">
        <v>8000</v>
      </c>
    </row>
    <row r="490" spans="1:3">
      <c r="A490" s="192">
        <v>2014</v>
      </c>
      <c r="B490" s="192" t="s">
        <v>647</v>
      </c>
      <c r="C490" s="195">
        <v>7519.06</v>
      </c>
    </row>
    <row r="491" spans="1:3">
      <c r="A491" s="192">
        <v>2014</v>
      </c>
      <c r="B491" s="192" t="s">
        <v>648</v>
      </c>
      <c r="C491" s="195">
        <v>7028.43</v>
      </c>
    </row>
    <row r="492" spans="1:3">
      <c r="A492" s="192">
        <v>2014</v>
      </c>
      <c r="B492" s="192" t="s">
        <v>649</v>
      </c>
      <c r="C492" s="195">
        <v>6605</v>
      </c>
    </row>
    <row r="493" spans="1:3">
      <c r="A493" s="192">
        <v>2014</v>
      </c>
      <c r="B493" s="192" t="s">
        <v>650</v>
      </c>
      <c r="C493" s="195">
        <v>6605</v>
      </c>
    </row>
    <row r="494" spans="1:3">
      <c r="A494" s="192">
        <v>2014</v>
      </c>
      <c r="B494" s="192" t="s">
        <v>651</v>
      </c>
      <c r="C494" s="195">
        <v>6531.36</v>
      </c>
    </row>
    <row r="495" spans="1:3">
      <c r="A495" s="192">
        <v>2014</v>
      </c>
      <c r="B495" s="192" t="s">
        <v>652</v>
      </c>
      <c r="C495" s="195">
        <v>6465.03</v>
      </c>
    </row>
    <row r="496" spans="1:3">
      <c r="A496" s="192">
        <v>2014</v>
      </c>
      <c r="B496" s="192" t="s">
        <v>653</v>
      </c>
      <c r="C496" s="195">
        <v>5750</v>
      </c>
    </row>
    <row r="497" spans="1:3">
      <c r="A497" s="192">
        <v>2014</v>
      </c>
      <c r="B497" s="192" t="s">
        <v>654</v>
      </c>
      <c r="C497" s="195">
        <v>5700</v>
      </c>
    </row>
    <row r="498" spans="1:3">
      <c r="A498" s="192">
        <v>2014</v>
      </c>
      <c r="B498" s="192" t="s">
        <v>655</v>
      </c>
      <c r="C498" s="195">
        <v>5700</v>
      </c>
    </row>
    <row r="499" spans="1:3">
      <c r="A499" s="192">
        <v>2014</v>
      </c>
      <c r="B499" s="192" t="s">
        <v>656</v>
      </c>
      <c r="C499" s="195">
        <v>5600</v>
      </c>
    </row>
    <row r="500" spans="1:3">
      <c r="A500" s="192">
        <v>2014</v>
      </c>
      <c r="B500" s="192" t="s">
        <v>657</v>
      </c>
      <c r="C500" s="195">
        <v>5600</v>
      </c>
    </row>
    <row r="501" spans="1:3">
      <c r="A501" s="192">
        <v>2014</v>
      </c>
      <c r="B501" s="192" t="s">
        <v>658</v>
      </c>
      <c r="C501" s="195">
        <v>5600</v>
      </c>
    </row>
    <row r="502" spans="1:3">
      <c r="A502" s="192">
        <v>2014</v>
      </c>
      <c r="B502" s="192" t="s">
        <v>659</v>
      </c>
      <c r="C502" s="195">
        <v>5600</v>
      </c>
    </row>
    <row r="503" spans="1:3">
      <c r="A503" s="192">
        <v>2014</v>
      </c>
      <c r="B503" s="192" t="s">
        <v>660</v>
      </c>
      <c r="C503" s="195">
        <v>5592.95</v>
      </c>
    </row>
    <row r="504" spans="1:3">
      <c r="A504" s="192">
        <v>2014</v>
      </c>
      <c r="B504" s="192" t="s">
        <v>661</v>
      </c>
      <c r="C504" s="195">
        <v>5570.38</v>
      </c>
    </row>
    <row r="505" spans="1:3">
      <c r="A505" s="192">
        <v>2014</v>
      </c>
      <c r="B505" s="192" t="s">
        <v>662</v>
      </c>
      <c r="C505" s="195">
        <v>5520.56</v>
      </c>
    </row>
    <row r="506" spans="1:3">
      <c r="A506" s="192">
        <v>2014</v>
      </c>
      <c r="B506" s="192" t="s">
        <v>663</v>
      </c>
      <c r="C506" s="195">
        <v>5520.56</v>
      </c>
    </row>
    <row r="507" spans="1:3">
      <c r="A507" s="192">
        <v>2014</v>
      </c>
      <c r="B507" s="192" t="s">
        <v>664</v>
      </c>
      <c r="C507" s="195">
        <v>5520.56</v>
      </c>
    </row>
    <row r="508" spans="1:3">
      <c r="A508" s="192">
        <v>2014</v>
      </c>
      <c r="B508" s="192" t="s">
        <v>665</v>
      </c>
      <c r="C508" s="195">
        <v>5520.56</v>
      </c>
    </row>
    <row r="509" spans="1:3">
      <c r="A509" s="192">
        <v>2014</v>
      </c>
      <c r="B509" s="192" t="s">
        <v>666</v>
      </c>
      <c r="C509" s="195">
        <v>5520.56</v>
      </c>
    </row>
    <row r="510" spans="1:3">
      <c r="A510" s="192">
        <v>2014</v>
      </c>
      <c r="B510" s="192" t="s">
        <v>667</v>
      </c>
      <c r="C510" s="195">
        <v>5520.56</v>
      </c>
    </row>
    <row r="511" spans="1:3">
      <c r="A511" s="192">
        <v>2014</v>
      </c>
      <c r="B511" s="192" t="s">
        <v>668</v>
      </c>
      <c r="C511" s="195">
        <v>5520.56</v>
      </c>
    </row>
    <row r="512" spans="1:3">
      <c r="A512" s="192">
        <v>2014</v>
      </c>
      <c r="B512" s="192" t="s">
        <v>669</v>
      </c>
      <c r="C512" s="195">
        <v>5520.56</v>
      </c>
    </row>
    <row r="513" spans="1:3">
      <c r="A513" s="192">
        <v>2014</v>
      </c>
      <c r="B513" s="192" t="s">
        <v>670</v>
      </c>
      <c r="C513" s="195">
        <v>5520.56</v>
      </c>
    </row>
    <row r="514" spans="1:3">
      <c r="A514" s="192">
        <v>2014</v>
      </c>
      <c r="B514" s="192" t="s">
        <v>671</v>
      </c>
      <c r="C514" s="195">
        <v>5520.56</v>
      </c>
    </row>
    <row r="515" spans="1:3">
      <c r="A515" s="192">
        <v>2014</v>
      </c>
      <c r="B515" s="192" t="s">
        <v>672</v>
      </c>
      <c r="C515" s="195">
        <v>5520.56</v>
      </c>
    </row>
    <row r="516" spans="1:3">
      <c r="A516" s="192">
        <v>2014</v>
      </c>
      <c r="B516" s="192" t="s">
        <v>673</v>
      </c>
      <c r="C516" s="195">
        <v>5520.56</v>
      </c>
    </row>
    <row r="517" spans="1:3">
      <c r="A517" s="192">
        <v>2014</v>
      </c>
      <c r="B517" s="192" t="s">
        <v>674</v>
      </c>
      <c r="C517" s="195">
        <v>5520.56</v>
      </c>
    </row>
    <row r="518" spans="1:3">
      <c r="A518" s="192">
        <v>2014</v>
      </c>
      <c r="B518" s="192" t="s">
        <v>675</v>
      </c>
      <c r="C518" s="195">
        <v>5520.56</v>
      </c>
    </row>
    <row r="519" spans="1:3">
      <c r="A519" s="192">
        <v>2014</v>
      </c>
      <c r="B519" s="192" t="s">
        <v>676</v>
      </c>
      <c r="C519" s="195">
        <v>5520.56</v>
      </c>
    </row>
    <row r="520" spans="1:3">
      <c r="A520" s="192">
        <v>2014</v>
      </c>
      <c r="B520" s="192" t="s">
        <v>677</v>
      </c>
      <c r="C520" s="195">
        <v>5520.56</v>
      </c>
    </row>
    <row r="521" spans="1:3">
      <c r="A521" s="192">
        <v>2014</v>
      </c>
      <c r="B521" s="192" t="s">
        <v>678</v>
      </c>
      <c r="C521" s="195">
        <v>5520.56</v>
      </c>
    </row>
    <row r="522" spans="1:3">
      <c r="A522" s="192">
        <v>2014</v>
      </c>
      <c r="B522" s="192" t="s">
        <v>679</v>
      </c>
      <c r="C522" s="195">
        <v>5520.56</v>
      </c>
    </row>
    <row r="523" spans="1:3">
      <c r="A523" s="192">
        <v>2014</v>
      </c>
      <c r="B523" s="192" t="s">
        <v>680</v>
      </c>
      <c r="C523" s="195">
        <v>5520.56</v>
      </c>
    </row>
    <row r="524" spans="1:3">
      <c r="A524" s="192">
        <v>2014</v>
      </c>
      <c r="B524" s="192" t="s">
        <v>681</v>
      </c>
      <c r="C524" s="195">
        <v>5520.56</v>
      </c>
    </row>
    <row r="525" spans="1:3">
      <c r="A525" s="192">
        <v>2014</v>
      </c>
      <c r="B525" s="192" t="s">
        <v>682</v>
      </c>
      <c r="C525" s="195">
        <v>5520.56</v>
      </c>
    </row>
    <row r="526" spans="1:3">
      <c r="A526" s="192">
        <v>2014</v>
      </c>
      <c r="B526" s="192" t="s">
        <v>683</v>
      </c>
      <c r="C526" s="195">
        <v>5520.56</v>
      </c>
    </row>
    <row r="527" spans="1:3">
      <c r="A527" s="192">
        <v>2014</v>
      </c>
      <c r="B527" s="192" t="s">
        <v>684</v>
      </c>
      <c r="C527" s="195">
        <v>5520.56</v>
      </c>
    </row>
    <row r="528" spans="1:3">
      <c r="A528" s="192">
        <v>2014</v>
      </c>
      <c r="B528" s="192" t="s">
        <v>685</v>
      </c>
      <c r="C528" s="195">
        <v>5520.56</v>
      </c>
    </row>
    <row r="529" spans="1:3">
      <c r="A529" s="192">
        <v>2014</v>
      </c>
      <c r="B529" s="192" t="s">
        <v>686</v>
      </c>
      <c r="C529" s="195">
        <v>5520.56</v>
      </c>
    </row>
    <row r="530" spans="1:3">
      <c r="A530" s="192">
        <v>2014</v>
      </c>
      <c r="B530" s="192" t="s">
        <v>687</v>
      </c>
      <c r="C530" s="195">
        <v>5520.56</v>
      </c>
    </row>
    <row r="531" spans="1:3">
      <c r="A531" s="192">
        <v>2014</v>
      </c>
      <c r="B531" s="192" t="s">
        <v>688</v>
      </c>
      <c r="C531" s="195">
        <v>5520.56</v>
      </c>
    </row>
    <row r="532" spans="1:3">
      <c r="A532" s="192">
        <v>2014</v>
      </c>
      <c r="B532" s="192" t="s">
        <v>689</v>
      </c>
      <c r="C532" s="195">
        <v>5520.56</v>
      </c>
    </row>
    <row r="533" spans="1:3">
      <c r="A533" s="192">
        <v>2014</v>
      </c>
      <c r="B533" s="192" t="s">
        <v>690</v>
      </c>
      <c r="C533" s="195">
        <v>5466</v>
      </c>
    </row>
    <row r="534" spans="1:3">
      <c r="A534" s="192">
        <v>2014</v>
      </c>
      <c r="B534" s="192" t="s">
        <v>691</v>
      </c>
      <c r="C534" s="195">
        <v>5407</v>
      </c>
    </row>
    <row r="535" spans="1:3">
      <c r="A535" s="192">
        <v>2014</v>
      </c>
      <c r="B535" s="192" t="s">
        <v>692</v>
      </c>
      <c r="C535" s="195">
        <v>5399</v>
      </c>
    </row>
    <row r="536" spans="1:3">
      <c r="A536" s="192">
        <v>2014</v>
      </c>
      <c r="B536" s="192" t="s">
        <v>693</v>
      </c>
      <c r="C536" s="195">
        <v>5375</v>
      </c>
    </row>
    <row r="537" spans="1:3">
      <c r="A537" s="192">
        <v>2014</v>
      </c>
      <c r="B537" s="192" t="s">
        <v>694</v>
      </c>
      <c r="C537" s="195">
        <v>5318.75</v>
      </c>
    </row>
    <row r="538" spans="1:3">
      <c r="A538" s="192">
        <v>2014</v>
      </c>
      <c r="B538" s="192" t="s">
        <v>695</v>
      </c>
      <c r="C538" s="195">
        <v>5299</v>
      </c>
    </row>
    <row r="539" spans="1:3">
      <c r="A539" s="192">
        <v>2014</v>
      </c>
      <c r="B539" s="192" t="s">
        <v>696</v>
      </c>
      <c r="C539" s="195">
        <v>5287.5</v>
      </c>
    </row>
    <row r="540" spans="1:3">
      <c r="A540" s="192">
        <v>2014</v>
      </c>
      <c r="B540" s="192" t="s">
        <v>697</v>
      </c>
      <c r="C540" s="195">
        <v>5071.5</v>
      </c>
    </row>
    <row r="541" spans="1:3">
      <c r="A541" s="192">
        <v>2014</v>
      </c>
      <c r="B541" s="192" t="s">
        <v>698</v>
      </c>
      <c r="C541" s="195">
        <v>4999</v>
      </c>
    </row>
    <row r="542" spans="1:3">
      <c r="A542" s="192">
        <v>2014</v>
      </c>
      <c r="B542" s="192" t="s">
        <v>699</v>
      </c>
      <c r="C542" s="195">
        <v>4987.5</v>
      </c>
    </row>
    <row r="543" spans="1:3">
      <c r="A543" s="192">
        <v>2014</v>
      </c>
      <c r="B543" s="192" t="s">
        <v>700</v>
      </c>
      <c r="C543" s="195">
        <v>4986.43</v>
      </c>
    </row>
    <row r="544" spans="1:3">
      <c r="A544" s="192">
        <v>2014</v>
      </c>
      <c r="B544" s="192" t="s">
        <v>701</v>
      </c>
      <c r="C544" s="195">
        <v>4897.5</v>
      </c>
    </row>
    <row r="545" spans="1:3">
      <c r="A545" s="192">
        <v>2014</v>
      </c>
      <c r="B545" s="192" t="s">
        <v>702</v>
      </c>
      <c r="C545" s="195">
        <v>4848</v>
      </c>
    </row>
    <row r="546" spans="1:3">
      <c r="A546" s="192">
        <v>2014</v>
      </c>
      <c r="B546" s="192" t="s">
        <v>703</v>
      </c>
      <c r="C546" s="195">
        <v>4704</v>
      </c>
    </row>
    <row r="547" spans="1:3">
      <c r="A547" s="192">
        <v>2014</v>
      </c>
      <c r="B547" s="192" t="s">
        <v>704</v>
      </c>
      <c r="C547" s="195">
        <v>4700</v>
      </c>
    </row>
    <row r="548" spans="1:3">
      <c r="A548" s="192">
        <v>2014</v>
      </c>
      <c r="B548" s="192" t="s">
        <v>705</v>
      </c>
      <c r="C548" s="195">
        <v>4700</v>
      </c>
    </row>
    <row r="549" spans="1:3">
      <c r="A549" s="192">
        <v>2014</v>
      </c>
      <c r="B549" s="192" t="s">
        <v>706</v>
      </c>
      <c r="C549" s="195">
        <v>4700</v>
      </c>
    </row>
    <row r="550" spans="1:3">
      <c r="A550" s="192">
        <v>2014</v>
      </c>
      <c r="B550" s="192" t="s">
        <v>707</v>
      </c>
      <c r="C550" s="195">
        <v>4700</v>
      </c>
    </row>
    <row r="551" spans="1:3">
      <c r="A551" s="192">
        <v>2014</v>
      </c>
      <c r="B551" s="192" t="s">
        <v>708</v>
      </c>
      <c r="C551" s="195">
        <v>4700</v>
      </c>
    </row>
    <row r="552" spans="1:3">
      <c r="A552" s="192">
        <v>2014</v>
      </c>
      <c r="B552" s="192" t="s">
        <v>709</v>
      </c>
      <c r="C552" s="195">
        <v>4700</v>
      </c>
    </row>
    <row r="553" spans="1:3">
      <c r="A553" s="192">
        <v>2014</v>
      </c>
      <c r="B553" s="192" t="s">
        <v>710</v>
      </c>
      <c r="C553" s="195">
        <v>4700</v>
      </c>
    </row>
    <row r="554" spans="1:3">
      <c r="A554" s="192">
        <v>2014</v>
      </c>
      <c r="B554" s="192" t="s">
        <v>711</v>
      </c>
      <c r="C554" s="195">
        <v>4700</v>
      </c>
    </row>
    <row r="555" spans="1:3">
      <c r="A555" s="192">
        <v>2014</v>
      </c>
      <c r="B555" s="192" t="s">
        <v>712</v>
      </c>
      <c r="C555" s="195">
        <v>4700</v>
      </c>
    </row>
    <row r="556" spans="1:3">
      <c r="A556" s="192">
        <v>2014</v>
      </c>
      <c r="B556" s="192" t="s">
        <v>713</v>
      </c>
      <c r="C556" s="195">
        <v>4700</v>
      </c>
    </row>
    <row r="557" spans="1:3">
      <c r="A557" s="192">
        <v>2014</v>
      </c>
      <c r="B557" s="192" t="s">
        <v>714</v>
      </c>
      <c r="C557" s="195">
        <v>4700</v>
      </c>
    </row>
    <row r="558" spans="1:3">
      <c r="A558" s="192">
        <v>2014</v>
      </c>
      <c r="B558" s="192" t="s">
        <v>715</v>
      </c>
      <c r="C558" s="195">
        <v>4700</v>
      </c>
    </row>
    <row r="559" spans="1:3">
      <c r="A559" s="192">
        <v>2014</v>
      </c>
      <c r="B559" s="192" t="s">
        <v>716</v>
      </c>
      <c r="C559" s="195">
        <v>4698</v>
      </c>
    </row>
    <row r="560" spans="1:3">
      <c r="A560" s="192">
        <v>2014</v>
      </c>
      <c r="B560" s="192" t="s">
        <v>717</v>
      </c>
      <c r="C560" s="195">
        <v>4698</v>
      </c>
    </row>
    <row r="561" spans="1:3">
      <c r="A561" s="192">
        <v>2014</v>
      </c>
      <c r="B561" s="192" t="s">
        <v>718</v>
      </c>
      <c r="C561" s="195">
        <v>4599</v>
      </c>
    </row>
    <row r="562" spans="1:3">
      <c r="A562" s="192">
        <v>2014</v>
      </c>
      <c r="B562" s="192" t="s">
        <v>719</v>
      </c>
      <c r="C562" s="195">
        <v>4599</v>
      </c>
    </row>
    <row r="563" spans="1:3">
      <c r="A563" s="192">
        <v>2014</v>
      </c>
      <c r="B563" s="192" t="s">
        <v>720</v>
      </c>
      <c r="C563" s="195">
        <v>4499</v>
      </c>
    </row>
    <row r="564" spans="1:3">
      <c r="A564" s="192">
        <v>2014</v>
      </c>
      <c r="B564" s="192" t="s">
        <v>721</v>
      </c>
      <c r="C564" s="195">
        <v>4395.8999999999996</v>
      </c>
    </row>
    <row r="565" spans="1:3">
      <c r="A565" s="192">
        <v>2014</v>
      </c>
      <c r="B565" s="192" t="s">
        <v>722</v>
      </c>
      <c r="C565" s="195">
        <v>4395.8999999999996</v>
      </c>
    </row>
    <row r="566" spans="1:3">
      <c r="A566" s="192">
        <v>2014</v>
      </c>
      <c r="B566" s="192" t="s">
        <v>723</v>
      </c>
      <c r="C566" s="195">
        <v>4395.8999999999996</v>
      </c>
    </row>
    <row r="567" spans="1:3">
      <c r="A567" s="192">
        <v>2014</v>
      </c>
      <c r="B567" s="192" t="s">
        <v>724</v>
      </c>
      <c r="C567" s="195">
        <v>4395.8999999999996</v>
      </c>
    </row>
    <row r="568" spans="1:3">
      <c r="A568" s="192">
        <v>2014</v>
      </c>
      <c r="B568" s="192" t="s">
        <v>725</v>
      </c>
      <c r="C568" s="195">
        <v>4395.8999999999996</v>
      </c>
    </row>
    <row r="569" spans="1:3">
      <c r="A569" s="192">
        <v>2014</v>
      </c>
      <c r="B569" s="192" t="s">
        <v>726</v>
      </c>
      <c r="C569" s="195">
        <v>4395.8999999999996</v>
      </c>
    </row>
    <row r="570" spans="1:3">
      <c r="A570" s="192">
        <v>2014</v>
      </c>
      <c r="B570" s="192" t="s">
        <v>727</v>
      </c>
      <c r="C570" s="195">
        <v>4312.5</v>
      </c>
    </row>
    <row r="571" spans="1:3">
      <c r="A571" s="192">
        <v>2014</v>
      </c>
      <c r="B571" s="192" t="s">
        <v>728</v>
      </c>
      <c r="C571" s="195">
        <v>4298</v>
      </c>
    </row>
    <row r="572" spans="1:3">
      <c r="A572" s="192">
        <v>2014</v>
      </c>
      <c r="B572" s="192" t="s">
        <v>729</v>
      </c>
      <c r="C572" s="195">
        <v>4285</v>
      </c>
    </row>
    <row r="573" spans="1:3">
      <c r="A573" s="192">
        <v>2014</v>
      </c>
      <c r="B573" s="192" t="s">
        <v>730</v>
      </c>
      <c r="C573" s="195">
        <v>4267.6099999999997</v>
      </c>
    </row>
    <row r="574" spans="1:3">
      <c r="A574" s="192">
        <v>2014</v>
      </c>
      <c r="B574" s="192" t="s">
        <v>731</v>
      </c>
      <c r="C574" s="195">
        <v>4249</v>
      </c>
    </row>
    <row r="575" spans="1:3">
      <c r="A575" s="192">
        <v>2014</v>
      </c>
      <c r="B575" s="192" t="s">
        <v>732</v>
      </c>
      <c r="C575" s="195">
        <v>4248</v>
      </c>
    </row>
    <row r="576" spans="1:3">
      <c r="A576" s="192">
        <v>2014</v>
      </c>
      <c r="B576" s="192" t="s">
        <v>733</v>
      </c>
      <c r="C576" s="195">
        <v>4213.7</v>
      </c>
    </row>
    <row r="577" spans="1:3">
      <c r="A577" s="192">
        <v>2014</v>
      </c>
      <c r="B577" s="192" t="s">
        <v>734</v>
      </c>
      <c r="C577" s="195">
        <v>4213.7</v>
      </c>
    </row>
    <row r="578" spans="1:3">
      <c r="A578" s="192">
        <v>2014</v>
      </c>
      <c r="B578" s="192" t="s">
        <v>735</v>
      </c>
      <c r="C578" s="195">
        <v>4202.04</v>
      </c>
    </row>
    <row r="579" spans="1:3">
      <c r="A579" s="192">
        <v>2014</v>
      </c>
      <c r="B579" s="192" t="s">
        <v>736</v>
      </c>
      <c r="C579" s="195">
        <v>4000</v>
      </c>
    </row>
    <row r="580" spans="1:3">
      <c r="A580" s="192">
        <v>2014</v>
      </c>
      <c r="B580" s="192" t="s">
        <v>737</v>
      </c>
      <c r="C580" s="195">
        <v>3995.08</v>
      </c>
    </row>
    <row r="581" spans="1:3">
      <c r="A581" s="192">
        <v>2014</v>
      </c>
      <c r="B581" s="192" t="s">
        <v>738</v>
      </c>
      <c r="C581" s="195">
        <v>3939</v>
      </c>
    </row>
    <row r="582" spans="1:3">
      <c r="A582" s="192">
        <v>2014</v>
      </c>
      <c r="B582" s="192" t="s">
        <v>739</v>
      </c>
      <c r="C582" s="195">
        <v>3938.75</v>
      </c>
    </row>
    <row r="583" spans="1:3">
      <c r="A583" s="192">
        <v>2014</v>
      </c>
      <c r="B583" s="192" t="s">
        <v>740</v>
      </c>
      <c r="C583" s="195">
        <v>3938.75</v>
      </c>
    </row>
    <row r="584" spans="1:3">
      <c r="A584" s="192">
        <v>2014</v>
      </c>
      <c r="B584" s="192" t="s">
        <v>741</v>
      </c>
      <c r="C584" s="195">
        <v>3938.75</v>
      </c>
    </row>
    <row r="585" spans="1:3">
      <c r="A585" s="192">
        <v>2014</v>
      </c>
      <c r="B585" s="192" t="s">
        <v>742</v>
      </c>
      <c r="C585" s="195">
        <v>3938.75</v>
      </c>
    </row>
    <row r="586" spans="1:3">
      <c r="A586" s="192">
        <v>2014</v>
      </c>
      <c r="B586" s="192" t="s">
        <v>743</v>
      </c>
      <c r="C586" s="195">
        <v>3938.75</v>
      </c>
    </row>
    <row r="587" spans="1:3">
      <c r="A587" s="192">
        <v>2014</v>
      </c>
      <c r="B587" s="192" t="s">
        <v>744</v>
      </c>
      <c r="C587" s="195">
        <v>3938.75</v>
      </c>
    </row>
    <row r="588" spans="1:3">
      <c r="A588" s="192">
        <v>2014</v>
      </c>
      <c r="B588" s="192" t="s">
        <v>745</v>
      </c>
      <c r="C588" s="195">
        <v>3938.75</v>
      </c>
    </row>
    <row r="589" spans="1:3">
      <c r="A589" s="192">
        <v>2014</v>
      </c>
      <c r="B589" s="192" t="s">
        <v>746</v>
      </c>
      <c r="C589" s="195">
        <v>3938.75</v>
      </c>
    </row>
    <row r="590" spans="1:3">
      <c r="A590" s="192">
        <v>2014</v>
      </c>
      <c r="B590" s="192" t="s">
        <v>747</v>
      </c>
      <c r="C590" s="195">
        <v>3938.75</v>
      </c>
    </row>
    <row r="591" spans="1:3">
      <c r="A591" s="192">
        <v>2014</v>
      </c>
      <c r="B591" s="192" t="s">
        <v>748</v>
      </c>
      <c r="C591" s="195">
        <v>3938.75</v>
      </c>
    </row>
    <row r="592" spans="1:3">
      <c r="A592" s="192">
        <v>2014</v>
      </c>
      <c r="B592" s="192" t="s">
        <v>749</v>
      </c>
      <c r="C592" s="195">
        <v>3938.75</v>
      </c>
    </row>
    <row r="593" spans="1:3">
      <c r="A593" s="192">
        <v>2014</v>
      </c>
      <c r="B593" s="192" t="s">
        <v>750</v>
      </c>
      <c r="C593" s="195">
        <v>3938.75</v>
      </c>
    </row>
    <row r="594" spans="1:3">
      <c r="A594" s="192">
        <v>2014</v>
      </c>
      <c r="B594" s="192" t="s">
        <v>751</v>
      </c>
      <c r="C594" s="195">
        <v>3938.75</v>
      </c>
    </row>
    <row r="595" spans="1:3">
      <c r="A595" s="192">
        <v>2014</v>
      </c>
      <c r="B595" s="192" t="s">
        <v>752</v>
      </c>
      <c r="C595" s="195">
        <v>3938.75</v>
      </c>
    </row>
    <row r="596" spans="1:3">
      <c r="A596" s="192">
        <v>2014</v>
      </c>
      <c r="B596" s="192" t="s">
        <v>753</v>
      </c>
      <c r="C596" s="195">
        <v>3938.75</v>
      </c>
    </row>
    <row r="597" spans="1:3">
      <c r="A597" s="192">
        <v>2014</v>
      </c>
      <c r="B597" s="192" t="s">
        <v>754</v>
      </c>
      <c r="C597" s="195">
        <v>3938.75</v>
      </c>
    </row>
    <row r="598" spans="1:3">
      <c r="A598" s="192">
        <v>2014</v>
      </c>
      <c r="B598" s="192" t="s">
        <v>755</v>
      </c>
      <c r="C598" s="195">
        <v>3938.75</v>
      </c>
    </row>
    <row r="599" spans="1:3">
      <c r="A599" s="192">
        <v>2014</v>
      </c>
      <c r="B599" s="192" t="s">
        <v>756</v>
      </c>
      <c r="C599" s="195">
        <v>3938.75</v>
      </c>
    </row>
    <row r="600" spans="1:3">
      <c r="A600" s="192">
        <v>2014</v>
      </c>
      <c r="B600" s="192" t="s">
        <v>757</v>
      </c>
      <c r="C600" s="195">
        <v>3938.75</v>
      </c>
    </row>
    <row r="601" spans="1:3">
      <c r="A601" s="192">
        <v>2014</v>
      </c>
      <c r="B601" s="192" t="s">
        <v>758</v>
      </c>
      <c r="C601" s="195">
        <v>3938.75</v>
      </c>
    </row>
    <row r="602" spans="1:3">
      <c r="A602" s="192">
        <v>2014</v>
      </c>
      <c r="B602" s="192" t="s">
        <v>759</v>
      </c>
      <c r="C602" s="195">
        <v>3938.75</v>
      </c>
    </row>
    <row r="603" spans="1:3">
      <c r="A603" s="192">
        <v>2014</v>
      </c>
      <c r="B603" s="192" t="s">
        <v>760</v>
      </c>
      <c r="C603" s="195">
        <v>3938.75</v>
      </c>
    </row>
    <row r="604" spans="1:3">
      <c r="A604" s="192">
        <v>2014</v>
      </c>
      <c r="B604" s="192" t="s">
        <v>761</v>
      </c>
      <c r="C604" s="195">
        <v>3938.75</v>
      </c>
    </row>
    <row r="605" spans="1:3">
      <c r="A605" s="192">
        <v>2014</v>
      </c>
      <c r="B605" s="192" t="s">
        <v>762</v>
      </c>
      <c r="C605" s="195">
        <v>3938.75</v>
      </c>
    </row>
    <row r="606" spans="1:3">
      <c r="A606" s="192">
        <v>2014</v>
      </c>
      <c r="B606" s="192" t="s">
        <v>763</v>
      </c>
      <c r="C606" s="195">
        <v>3938.75</v>
      </c>
    </row>
    <row r="607" spans="1:3">
      <c r="A607" s="192">
        <v>2014</v>
      </c>
      <c r="B607" s="192" t="s">
        <v>764</v>
      </c>
      <c r="C607" s="195">
        <v>3938.75</v>
      </c>
    </row>
    <row r="608" spans="1:3">
      <c r="A608" s="192">
        <v>2014</v>
      </c>
      <c r="B608" s="192" t="s">
        <v>765</v>
      </c>
      <c r="C608" s="195">
        <v>3938.75</v>
      </c>
    </row>
    <row r="609" spans="1:3">
      <c r="A609" s="192">
        <v>2014</v>
      </c>
      <c r="B609" s="192" t="s">
        <v>766</v>
      </c>
      <c r="C609" s="195">
        <v>3938.75</v>
      </c>
    </row>
    <row r="610" spans="1:3">
      <c r="A610" s="192">
        <v>2014</v>
      </c>
      <c r="B610" s="192" t="s">
        <v>767</v>
      </c>
      <c r="C610" s="195">
        <v>3938.75</v>
      </c>
    </row>
    <row r="611" spans="1:3">
      <c r="A611" s="192">
        <v>2014</v>
      </c>
      <c r="B611" s="192" t="s">
        <v>768</v>
      </c>
      <c r="C611" s="195">
        <v>3938.75</v>
      </c>
    </row>
    <row r="612" spans="1:3">
      <c r="A612" s="192">
        <v>2014</v>
      </c>
      <c r="B612" s="192" t="s">
        <v>769</v>
      </c>
      <c r="C612" s="195">
        <v>3938.75</v>
      </c>
    </row>
    <row r="613" spans="1:3">
      <c r="A613" s="192">
        <v>2014</v>
      </c>
      <c r="B613" s="192" t="s">
        <v>770</v>
      </c>
      <c r="C613" s="195">
        <v>3938.75</v>
      </c>
    </row>
    <row r="614" spans="1:3">
      <c r="A614" s="192">
        <v>2014</v>
      </c>
      <c r="B614" s="192" t="s">
        <v>771</v>
      </c>
      <c r="C614" s="195">
        <v>3938.75</v>
      </c>
    </row>
    <row r="615" spans="1:3">
      <c r="A615" s="192">
        <v>2014</v>
      </c>
      <c r="B615" s="192" t="s">
        <v>772</v>
      </c>
      <c r="C615" s="195">
        <v>3938.75</v>
      </c>
    </row>
    <row r="616" spans="1:3">
      <c r="A616" s="192">
        <v>2014</v>
      </c>
      <c r="B616" s="192" t="s">
        <v>773</v>
      </c>
      <c r="C616" s="195">
        <v>3938.75</v>
      </c>
    </row>
    <row r="617" spans="1:3">
      <c r="A617" s="192">
        <v>2014</v>
      </c>
      <c r="B617" s="192" t="s">
        <v>774</v>
      </c>
      <c r="C617" s="195">
        <v>3938.75</v>
      </c>
    </row>
    <row r="618" spans="1:3">
      <c r="A618" s="192">
        <v>2014</v>
      </c>
      <c r="B618" s="192" t="s">
        <v>775</v>
      </c>
      <c r="C618" s="195">
        <v>3938.75</v>
      </c>
    </row>
    <row r="619" spans="1:3">
      <c r="A619" s="192">
        <v>2014</v>
      </c>
      <c r="B619" s="192" t="s">
        <v>776</v>
      </c>
      <c r="C619" s="195">
        <v>3938.75</v>
      </c>
    </row>
    <row r="620" spans="1:3">
      <c r="A620" s="192">
        <v>2014</v>
      </c>
      <c r="B620" s="192" t="s">
        <v>777</v>
      </c>
      <c r="C620" s="195">
        <v>3862.94</v>
      </c>
    </row>
    <row r="621" spans="1:3">
      <c r="A621" s="192">
        <v>2014</v>
      </c>
      <c r="B621" s="192" t="s">
        <v>778</v>
      </c>
      <c r="C621" s="195">
        <v>3788.1</v>
      </c>
    </row>
    <row r="622" spans="1:3">
      <c r="A622" s="192">
        <v>2014</v>
      </c>
      <c r="B622" s="192" t="s">
        <v>779</v>
      </c>
      <c r="C622" s="195">
        <v>3715.26</v>
      </c>
    </row>
    <row r="623" spans="1:3">
      <c r="A623" s="192">
        <v>2014</v>
      </c>
      <c r="B623" s="192" t="s">
        <v>780</v>
      </c>
      <c r="C623" s="195">
        <v>3715.26</v>
      </c>
    </row>
    <row r="624" spans="1:3">
      <c r="A624" s="192">
        <v>2014</v>
      </c>
      <c r="B624" s="192" t="s">
        <v>781</v>
      </c>
      <c r="C624" s="195">
        <v>3715.26</v>
      </c>
    </row>
    <row r="625" spans="1:3">
      <c r="A625" s="192">
        <v>2014</v>
      </c>
      <c r="B625" s="192" t="s">
        <v>782</v>
      </c>
      <c r="C625" s="195">
        <v>3699</v>
      </c>
    </row>
    <row r="626" spans="1:3">
      <c r="A626" s="192">
        <v>2014</v>
      </c>
      <c r="B626" s="192" t="s">
        <v>783</v>
      </c>
      <c r="C626" s="195">
        <v>3674</v>
      </c>
    </row>
    <row r="627" spans="1:3">
      <c r="A627" s="192">
        <v>2014</v>
      </c>
      <c r="B627" s="192" t="s">
        <v>784</v>
      </c>
      <c r="C627" s="195">
        <v>3656.88</v>
      </c>
    </row>
    <row r="628" spans="1:3">
      <c r="A628" s="192">
        <v>2014</v>
      </c>
      <c r="B628" s="192" t="s">
        <v>785</v>
      </c>
      <c r="C628" s="195">
        <v>3579</v>
      </c>
    </row>
    <row r="629" spans="1:3">
      <c r="A629" s="192">
        <v>2014</v>
      </c>
      <c r="B629" s="192" t="s">
        <v>786</v>
      </c>
      <c r="C629" s="195">
        <v>3537.5</v>
      </c>
    </row>
    <row r="630" spans="1:3">
      <c r="A630" s="192">
        <v>2014</v>
      </c>
      <c r="B630" s="192" t="s">
        <v>787</v>
      </c>
      <c r="C630" s="195">
        <v>3532.73</v>
      </c>
    </row>
    <row r="631" spans="1:3">
      <c r="A631" s="192">
        <v>2014</v>
      </c>
      <c r="B631" s="192" t="s">
        <v>788</v>
      </c>
      <c r="C631" s="195">
        <v>3449</v>
      </c>
    </row>
    <row r="632" spans="1:3">
      <c r="A632" s="192">
        <v>2014</v>
      </c>
      <c r="B632" s="192" t="s">
        <v>789</v>
      </c>
      <c r="C632" s="195">
        <v>3436</v>
      </c>
    </row>
    <row r="633" spans="1:3">
      <c r="A633" s="192">
        <v>2014</v>
      </c>
      <c r="B633" s="192" t="s">
        <v>790</v>
      </c>
      <c r="C633" s="195">
        <v>3398.4</v>
      </c>
    </row>
    <row r="634" spans="1:3">
      <c r="A634" s="192">
        <v>2014</v>
      </c>
      <c r="B634" s="192" t="s">
        <v>791</v>
      </c>
      <c r="C634" s="195">
        <v>3398.4</v>
      </c>
    </row>
    <row r="635" spans="1:3">
      <c r="A635" s="192">
        <v>2014</v>
      </c>
      <c r="B635" s="192" t="s">
        <v>792</v>
      </c>
      <c r="C635" s="195">
        <v>3398.4</v>
      </c>
    </row>
    <row r="636" spans="1:3">
      <c r="A636" s="192">
        <v>2014</v>
      </c>
      <c r="B636" s="192" t="s">
        <v>793</v>
      </c>
      <c r="C636" s="195">
        <v>3398.4</v>
      </c>
    </row>
    <row r="637" spans="1:3">
      <c r="A637" s="192">
        <v>2014</v>
      </c>
      <c r="B637" s="192" t="s">
        <v>794</v>
      </c>
      <c r="C637" s="195">
        <v>3398.4</v>
      </c>
    </row>
    <row r="638" spans="1:3">
      <c r="A638" s="192">
        <v>2014</v>
      </c>
      <c r="B638" s="192" t="s">
        <v>795</v>
      </c>
      <c r="C638" s="195">
        <v>3398.4</v>
      </c>
    </row>
    <row r="639" spans="1:3">
      <c r="A639" s="192">
        <v>2014</v>
      </c>
      <c r="B639" s="192" t="s">
        <v>796</v>
      </c>
      <c r="C639" s="195">
        <v>3398.4</v>
      </c>
    </row>
    <row r="640" spans="1:3">
      <c r="A640" s="192">
        <v>2014</v>
      </c>
      <c r="B640" s="192" t="s">
        <v>797</v>
      </c>
      <c r="C640" s="195">
        <v>3398.4</v>
      </c>
    </row>
    <row r="641" spans="1:3">
      <c r="A641" s="192">
        <v>2014</v>
      </c>
      <c r="B641" s="192" t="s">
        <v>798</v>
      </c>
      <c r="C641" s="195">
        <v>3398.4</v>
      </c>
    </row>
    <row r="642" spans="1:3">
      <c r="A642" s="192">
        <v>2014</v>
      </c>
      <c r="B642" s="192" t="s">
        <v>799</v>
      </c>
      <c r="C642" s="195">
        <v>3398.4</v>
      </c>
    </row>
    <row r="643" spans="1:3">
      <c r="A643" s="192">
        <v>2014</v>
      </c>
      <c r="B643" s="192" t="s">
        <v>800</v>
      </c>
      <c r="C643" s="195">
        <v>3398.4</v>
      </c>
    </row>
    <row r="644" spans="1:3">
      <c r="A644" s="192">
        <v>2014</v>
      </c>
      <c r="B644" s="192" t="s">
        <v>801</v>
      </c>
      <c r="C644" s="195">
        <v>3398.4</v>
      </c>
    </row>
    <row r="645" spans="1:3">
      <c r="A645" s="192">
        <v>2014</v>
      </c>
      <c r="B645" s="192" t="s">
        <v>802</v>
      </c>
      <c r="C645" s="195">
        <v>3398.4</v>
      </c>
    </row>
    <row r="646" spans="1:3">
      <c r="A646" s="192">
        <v>2014</v>
      </c>
      <c r="B646" s="192" t="s">
        <v>803</v>
      </c>
      <c r="C646" s="195">
        <v>3398.4</v>
      </c>
    </row>
    <row r="647" spans="1:3">
      <c r="A647" s="192">
        <v>2014</v>
      </c>
      <c r="B647" s="192" t="s">
        <v>804</v>
      </c>
      <c r="C647" s="195">
        <v>3356.1</v>
      </c>
    </row>
    <row r="648" spans="1:3">
      <c r="A648" s="192">
        <v>2014</v>
      </c>
      <c r="B648" s="192" t="s">
        <v>805</v>
      </c>
      <c r="C648" s="195">
        <v>3299.99</v>
      </c>
    </row>
    <row r="649" spans="1:3">
      <c r="A649" s="192">
        <v>2014</v>
      </c>
      <c r="B649" s="192" t="s">
        <v>806</v>
      </c>
      <c r="C649" s="195">
        <v>3299</v>
      </c>
    </row>
    <row r="650" spans="1:3">
      <c r="A650" s="192">
        <v>2014</v>
      </c>
      <c r="B650" s="192" t="s">
        <v>807</v>
      </c>
      <c r="C650" s="195">
        <v>3299</v>
      </c>
    </row>
    <row r="651" spans="1:3">
      <c r="A651" s="192">
        <v>2014</v>
      </c>
      <c r="B651" s="192" t="s">
        <v>808</v>
      </c>
      <c r="C651" s="195">
        <v>3299</v>
      </c>
    </row>
    <row r="652" spans="1:3">
      <c r="A652" s="192">
        <v>2014</v>
      </c>
      <c r="B652" s="192" t="s">
        <v>809</v>
      </c>
      <c r="C652" s="195">
        <v>3288.86</v>
      </c>
    </row>
    <row r="653" spans="1:3">
      <c r="A653" s="192">
        <v>2014</v>
      </c>
      <c r="B653" s="192" t="s">
        <v>810</v>
      </c>
      <c r="C653" s="195">
        <v>3219</v>
      </c>
    </row>
    <row r="654" spans="1:3">
      <c r="A654" s="192">
        <v>2014</v>
      </c>
      <c r="B654" s="192" t="s">
        <v>811</v>
      </c>
      <c r="C654" s="195">
        <v>3195.85</v>
      </c>
    </row>
    <row r="655" spans="1:3">
      <c r="A655" s="192">
        <v>2014</v>
      </c>
      <c r="B655" s="192" t="s">
        <v>812</v>
      </c>
      <c r="C655" s="195">
        <v>3157.99</v>
      </c>
    </row>
    <row r="656" spans="1:3">
      <c r="A656" s="192">
        <v>2014</v>
      </c>
      <c r="B656" s="192" t="s">
        <v>813</v>
      </c>
      <c r="C656" s="195">
        <v>3117</v>
      </c>
    </row>
    <row r="657" spans="1:3">
      <c r="A657" s="192">
        <v>2014</v>
      </c>
      <c r="B657" s="192" t="s">
        <v>814</v>
      </c>
      <c r="C657" s="195">
        <v>3099</v>
      </c>
    </row>
    <row r="658" spans="1:3">
      <c r="A658" s="192">
        <v>2014</v>
      </c>
      <c r="B658" s="192" t="s">
        <v>815</v>
      </c>
      <c r="C658" s="195">
        <v>3068</v>
      </c>
    </row>
    <row r="659" spans="1:3">
      <c r="A659" s="192">
        <v>2014</v>
      </c>
      <c r="B659" s="192" t="s">
        <v>816</v>
      </c>
      <c r="C659" s="195">
        <v>2999</v>
      </c>
    </row>
    <row r="660" spans="1:3">
      <c r="A660" s="192">
        <v>2014</v>
      </c>
      <c r="B660" s="192" t="s">
        <v>817</v>
      </c>
      <c r="C660" s="195">
        <v>2994.45</v>
      </c>
    </row>
    <row r="661" spans="1:3">
      <c r="A661" s="192">
        <v>2014</v>
      </c>
      <c r="B661" s="192" t="s">
        <v>818</v>
      </c>
      <c r="C661" s="195">
        <v>2994.31</v>
      </c>
    </row>
    <row r="662" spans="1:3">
      <c r="A662" s="192">
        <v>2014</v>
      </c>
      <c r="B662" s="192" t="s">
        <v>819</v>
      </c>
      <c r="C662" s="195">
        <v>2994.31</v>
      </c>
    </row>
    <row r="663" spans="1:3">
      <c r="A663" s="192">
        <v>2014</v>
      </c>
      <c r="B663" s="192" t="s">
        <v>820</v>
      </c>
      <c r="C663" s="195">
        <v>2994.31</v>
      </c>
    </row>
    <row r="664" spans="1:3">
      <c r="A664" s="192">
        <v>2014</v>
      </c>
      <c r="B664" s="192" t="s">
        <v>821</v>
      </c>
      <c r="C664" s="195">
        <v>2994.31</v>
      </c>
    </row>
    <row r="665" spans="1:3">
      <c r="A665" s="192">
        <v>2014</v>
      </c>
      <c r="B665" s="192" t="s">
        <v>822</v>
      </c>
      <c r="C665" s="195">
        <v>2994.31</v>
      </c>
    </row>
    <row r="666" spans="1:3">
      <c r="A666" s="192">
        <v>2014</v>
      </c>
      <c r="B666" s="192" t="s">
        <v>823</v>
      </c>
      <c r="C666" s="195">
        <v>2994.31</v>
      </c>
    </row>
    <row r="667" spans="1:3">
      <c r="A667" s="192">
        <v>2014</v>
      </c>
      <c r="B667" s="192" t="s">
        <v>824</v>
      </c>
      <c r="C667" s="195">
        <v>2994.31</v>
      </c>
    </row>
    <row r="668" spans="1:3">
      <c r="A668" s="192">
        <v>2014</v>
      </c>
      <c r="B668" s="192" t="s">
        <v>825</v>
      </c>
      <c r="C668" s="195">
        <v>2994.31</v>
      </c>
    </row>
    <row r="669" spans="1:3">
      <c r="A669" s="192">
        <v>2014</v>
      </c>
      <c r="B669" s="192" t="s">
        <v>826</v>
      </c>
      <c r="C669" s="195">
        <v>2994.31</v>
      </c>
    </row>
    <row r="670" spans="1:3">
      <c r="A670" s="192">
        <v>2014</v>
      </c>
      <c r="B670" s="192" t="s">
        <v>827</v>
      </c>
      <c r="C670" s="195">
        <v>2994.31</v>
      </c>
    </row>
    <row r="671" spans="1:3">
      <c r="A671" s="192">
        <v>2014</v>
      </c>
      <c r="B671" s="192" t="s">
        <v>828</v>
      </c>
      <c r="C671" s="195">
        <v>2994.31</v>
      </c>
    </row>
    <row r="672" spans="1:3">
      <c r="A672" s="192">
        <v>2014</v>
      </c>
      <c r="B672" s="192" t="s">
        <v>829</v>
      </c>
      <c r="C672" s="195">
        <v>2994.31</v>
      </c>
    </row>
    <row r="673" spans="1:3">
      <c r="A673" s="192">
        <v>2014</v>
      </c>
      <c r="B673" s="192" t="s">
        <v>830</v>
      </c>
      <c r="C673" s="195">
        <v>2994.31</v>
      </c>
    </row>
    <row r="674" spans="1:3">
      <c r="A674" s="192">
        <v>2014</v>
      </c>
      <c r="B674" s="192" t="s">
        <v>831</v>
      </c>
      <c r="C674" s="195">
        <v>2994.31</v>
      </c>
    </row>
    <row r="675" spans="1:3">
      <c r="A675" s="192">
        <v>2014</v>
      </c>
      <c r="B675" s="192" t="s">
        <v>832</v>
      </c>
      <c r="C675" s="195">
        <v>2994.31</v>
      </c>
    </row>
    <row r="676" spans="1:3">
      <c r="A676" s="192">
        <v>2014</v>
      </c>
      <c r="B676" s="192" t="s">
        <v>833</v>
      </c>
      <c r="C676" s="195">
        <v>2994.31</v>
      </c>
    </row>
    <row r="677" spans="1:3">
      <c r="A677" s="192">
        <v>2014</v>
      </c>
      <c r="B677" s="192" t="s">
        <v>834</v>
      </c>
      <c r="C677" s="195">
        <v>2994.31</v>
      </c>
    </row>
    <row r="678" spans="1:3">
      <c r="A678" s="192">
        <v>2014</v>
      </c>
      <c r="B678" s="192" t="s">
        <v>835</v>
      </c>
      <c r="C678" s="195">
        <v>2994.31</v>
      </c>
    </row>
    <row r="679" spans="1:3">
      <c r="A679" s="192">
        <v>2014</v>
      </c>
      <c r="B679" s="192" t="s">
        <v>836</v>
      </c>
      <c r="C679" s="195">
        <v>2994.31</v>
      </c>
    </row>
    <row r="680" spans="1:3">
      <c r="A680" s="192">
        <v>2014</v>
      </c>
      <c r="B680" s="192" t="s">
        <v>837</v>
      </c>
      <c r="C680" s="195">
        <v>2994.31</v>
      </c>
    </row>
    <row r="681" spans="1:3">
      <c r="A681" s="192">
        <v>2014</v>
      </c>
      <c r="B681" s="192" t="s">
        <v>838</v>
      </c>
      <c r="C681" s="195">
        <v>2958</v>
      </c>
    </row>
    <row r="682" spans="1:3">
      <c r="A682" s="192">
        <v>2014</v>
      </c>
      <c r="B682" s="192" t="s">
        <v>839</v>
      </c>
      <c r="C682" s="195">
        <v>2949.2</v>
      </c>
    </row>
    <row r="683" spans="1:3">
      <c r="A683" s="192">
        <v>2014</v>
      </c>
      <c r="B683" s="192" t="s">
        <v>840</v>
      </c>
      <c r="C683" s="195">
        <v>2939</v>
      </c>
    </row>
    <row r="684" spans="1:3">
      <c r="A684" s="192">
        <v>2014</v>
      </c>
      <c r="B684" s="192" t="s">
        <v>841</v>
      </c>
      <c r="C684" s="195">
        <v>2938.99</v>
      </c>
    </row>
    <row r="685" spans="1:3">
      <c r="A685" s="192">
        <v>2014</v>
      </c>
      <c r="B685" s="192" t="s">
        <v>842</v>
      </c>
      <c r="C685" s="195">
        <v>2929</v>
      </c>
    </row>
    <row r="686" spans="1:3">
      <c r="A686" s="192">
        <v>2014</v>
      </c>
      <c r="B686" s="192" t="s">
        <v>843</v>
      </c>
      <c r="C686" s="195">
        <v>2799</v>
      </c>
    </row>
    <row r="687" spans="1:3">
      <c r="A687" s="192">
        <v>2014</v>
      </c>
      <c r="B687" s="192" t="s">
        <v>844</v>
      </c>
      <c r="C687" s="195">
        <v>2788.99</v>
      </c>
    </row>
    <row r="688" spans="1:3">
      <c r="A688" s="192">
        <v>2014</v>
      </c>
      <c r="B688" s="192" t="s">
        <v>845</v>
      </c>
      <c r="C688" s="195">
        <v>2700</v>
      </c>
    </row>
    <row r="689" spans="1:3">
      <c r="A689" s="192">
        <v>2014</v>
      </c>
      <c r="B689" s="192" t="s">
        <v>846</v>
      </c>
      <c r="C689" s="195">
        <v>2700</v>
      </c>
    </row>
    <row r="690" spans="1:3">
      <c r="A690" s="192">
        <v>2014</v>
      </c>
      <c r="B690" s="192" t="s">
        <v>847</v>
      </c>
      <c r="C690" s="195">
        <v>2700</v>
      </c>
    </row>
    <row r="691" spans="1:3">
      <c r="A691" s="192">
        <v>2014</v>
      </c>
      <c r="B691" s="192" t="s">
        <v>848</v>
      </c>
      <c r="C691" s="195">
        <v>2700</v>
      </c>
    </row>
    <row r="692" spans="1:3">
      <c r="A692" s="192">
        <v>2014</v>
      </c>
      <c r="B692" s="192" t="s">
        <v>849</v>
      </c>
      <c r="C692" s="195">
        <v>2619.38</v>
      </c>
    </row>
    <row r="693" spans="1:3">
      <c r="A693" s="192">
        <v>2014</v>
      </c>
      <c r="B693" s="192" t="s">
        <v>850</v>
      </c>
      <c r="C693" s="195">
        <v>2599</v>
      </c>
    </row>
    <row r="694" spans="1:3">
      <c r="A694" s="192">
        <v>2014</v>
      </c>
      <c r="B694" s="192" t="s">
        <v>851</v>
      </c>
      <c r="C694" s="195">
        <v>2599</v>
      </c>
    </row>
    <row r="695" spans="1:3">
      <c r="A695" s="192">
        <v>2014</v>
      </c>
      <c r="B695" s="192" t="s">
        <v>852</v>
      </c>
      <c r="C695" s="195">
        <v>2579</v>
      </c>
    </row>
    <row r="696" spans="1:3">
      <c r="A696" s="192">
        <v>2014</v>
      </c>
      <c r="B696" s="192" t="s">
        <v>853</v>
      </c>
      <c r="C696" s="195">
        <v>2525</v>
      </c>
    </row>
    <row r="697" spans="1:3">
      <c r="A697" s="192">
        <v>2014</v>
      </c>
      <c r="B697" s="192" t="s">
        <v>854</v>
      </c>
      <c r="C697" s="195">
        <v>2499.75</v>
      </c>
    </row>
    <row r="698" spans="1:3">
      <c r="A698" s="192">
        <v>2014</v>
      </c>
      <c r="B698" s="192" t="s">
        <v>855</v>
      </c>
      <c r="C698" s="195">
        <v>2470</v>
      </c>
    </row>
    <row r="699" spans="1:3">
      <c r="A699" s="192">
        <v>2014</v>
      </c>
      <c r="B699" s="192" t="s">
        <v>856</v>
      </c>
      <c r="C699" s="195">
        <v>2405.19</v>
      </c>
    </row>
    <row r="700" spans="1:3">
      <c r="A700" s="192">
        <v>2014</v>
      </c>
      <c r="B700" s="192" t="s">
        <v>857</v>
      </c>
      <c r="C700" s="195">
        <v>2399</v>
      </c>
    </row>
    <row r="701" spans="1:3">
      <c r="A701" s="192">
        <v>2014</v>
      </c>
      <c r="B701" s="192" t="s">
        <v>858</v>
      </c>
      <c r="C701" s="195">
        <v>2399</v>
      </c>
    </row>
    <row r="702" spans="1:3">
      <c r="A702" s="192">
        <v>2014</v>
      </c>
      <c r="B702" s="192" t="s">
        <v>859</v>
      </c>
      <c r="C702" s="195">
        <v>2308.9899999999998</v>
      </c>
    </row>
    <row r="703" spans="1:3">
      <c r="A703" s="192">
        <v>2014</v>
      </c>
      <c r="B703" s="192" t="s">
        <v>860</v>
      </c>
      <c r="C703" s="195">
        <v>2222</v>
      </c>
    </row>
    <row r="704" spans="1:3">
      <c r="A704" s="192">
        <v>2014</v>
      </c>
      <c r="B704" s="192" t="s">
        <v>861</v>
      </c>
      <c r="C704" s="195">
        <v>2198</v>
      </c>
    </row>
    <row r="705" spans="1:3">
      <c r="A705" s="192">
        <v>2014</v>
      </c>
      <c r="B705" s="192" t="s">
        <v>862</v>
      </c>
      <c r="C705" s="195">
        <v>2167.9899999999998</v>
      </c>
    </row>
    <row r="706" spans="1:3">
      <c r="A706" s="192">
        <v>2014</v>
      </c>
      <c r="B706" s="192" t="s">
        <v>863</v>
      </c>
      <c r="C706" s="195">
        <v>2099</v>
      </c>
    </row>
    <row r="707" spans="1:3">
      <c r="A707" s="192">
        <v>2014</v>
      </c>
      <c r="B707" s="192" t="s">
        <v>864</v>
      </c>
      <c r="C707" s="195">
        <v>2068</v>
      </c>
    </row>
    <row r="708" spans="1:3">
      <c r="A708" s="192">
        <v>2014</v>
      </c>
      <c r="B708" s="192" t="s">
        <v>865</v>
      </c>
      <c r="C708" s="195">
        <v>2068</v>
      </c>
    </row>
    <row r="709" spans="1:3">
      <c r="A709" s="192">
        <v>2014</v>
      </c>
      <c r="B709" s="192" t="s">
        <v>866</v>
      </c>
      <c r="C709" s="195">
        <v>2068</v>
      </c>
    </row>
    <row r="710" spans="1:3">
      <c r="A710" s="192">
        <v>2014</v>
      </c>
      <c r="B710" s="192" t="s">
        <v>867</v>
      </c>
      <c r="C710" s="195">
        <v>2068</v>
      </c>
    </row>
    <row r="711" spans="1:3">
      <c r="A711" s="192">
        <v>2014</v>
      </c>
      <c r="B711" s="192" t="s">
        <v>868</v>
      </c>
      <c r="C711" s="195">
        <v>2068</v>
      </c>
    </row>
    <row r="712" spans="1:3">
      <c r="A712" s="192">
        <v>2014</v>
      </c>
      <c r="B712" s="192" t="s">
        <v>869</v>
      </c>
      <c r="C712" s="195">
        <v>2068</v>
      </c>
    </row>
    <row r="713" spans="1:3">
      <c r="A713" s="192">
        <v>2014</v>
      </c>
      <c r="B713" s="192" t="s">
        <v>870</v>
      </c>
      <c r="C713" s="195">
        <v>2068</v>
      </c>
    </row>
    <row r="714" spans="1:3">
      <c r="A714" s="192">
        <v>2014</v>
      </c>
      <c r="B714" s="192" t="s">
        <v>871</v>
      </c>
      <c r="C714" s="195">
        <v>2068</v>
      </c>
    </row>
    <row r="715" spans="1:3">
      <c r="A715" s="192">
        <v>2014</v>
      </c>
      <c r="B715" s="192" t="s">
        <v>872</v>
      </c>
      <c r="C715" s="195">
        <v>2068</v>
      </c>
    </row>
    <row r="716" spans="1:3">
      <c r="A716" s="192">
        <v>2014</v>
      </c>
      <c r="B716" s="192" t="s">
        <v>873</v>
      </c>
      <c r="C716" s="195">
        <v>2068</v>
      </c>
    </row>
    <row r="717" spans="1:3">
      <c r="A717" s="192">
        <v>2014</v>
      </c>
      <c r="B717" s="192" t="s">
        <v>874</v>
      </c>
      <c r="C717" s="195">
        <v>2068</v>
      </c>
    </row>
    <row r="718" spans="1:3">
      <c r="A718" s="192">
        <v>2014</v>
      </c>
      <c r="B718" s="192" t="s">
        <v>875</v>
      </c>
      <c r="C718" s="195">
        <v>2068</v>
      </c>
    </row>
    <row r="719" spans="1:3">
      <c r="A719" s="192">
        <v>2014</v>
      </c>
      <c r="B719" s="192" t="s">
        <v>876</v>
      </c>
      <c r="C719" s="195">
        <v>2028</v>
      </c>
    </row>
    <row r="720" spans="1:3">
      <c r="A720" s="192">
        <v>2014</v>
      </c>
      <c r="B720" s="192" t="s">
        <v>877</v>
      </c>
      <c r="C720" s="195">
        <v>1999</v>
      </c>
    </row>
    <row r="721" spans="1:3">
      <c r="A721" s="192">
        <v>2014</v>
      </c>
      <c r="B721" s="192" t="s">
        <v>878</v>
      </c>
      <c r="C721" s="195">
        <v>1922</v>
      </c>
    </row>
    <row r="722" spans="1:3">
      <c r="A722" s="192">
        <v>2014</v>
      </c>
      <c r="B722" s="192" t="s">
        <v>879</v>
      </c>
      <c r="C722" s="195">
        <v>1676</v>
      </c>
    </row>
    <row r="723" spans="1:3">
      <c r="A723" s="192">
        <v>2014</v>
      </c>
      <c r="B723" s="192" t="s">
        <v>880</v>
      </c>
      <c r="C723" s="195">
        <v>19833.63</v>
      </c>
    </row>
    <row r="724" spans="1:3">
      <c r="A724" s="192">
        <v>2014</v>
      </c>
      <c r="B724" s="192" t="s">
        <v>881</v>
      </c>
      <c r="C724" s="195">
        <v>115500</v>
      </c>
    </row>
    <row r="725" spans="1:3">
      <c r="A725" s="192">
        <v>2014</v>
      </c>
      <c r="B725" s="192" t="s">
        <v>882</v>
      </c>
      <c r="C725" s="195">
        <v>22823.63</v>
      </c>
    </row>
    <row r="726" spans="1:3">
      <c r="A726" s="192">
        <v>2014</v>
      </c>
      <c r="B726" s="192" t="s">
        <v>883</v>
      </c>
      <c r="C726" s="195">
        <v>4123.63</v>
      </c>
    </row>
    <row r="727" spans="1:3">
      <c r="A727" s="192">
        <v>2014</v>
      </c>
      <c r="B727" s="192" t="s">
        <v>884</v>
      </c>
      <c r="C727" s="195">
        <v>4123.63</v>
      </c>
    </row>
    <row r="728" spans="1:3">
      <c r="A728" s="192">
        <v>2014</v>
      </c>
      <c r="B728" s="192" t="s">
        <v>885</v>
      </c>
      <c r="C728" s="195">
        <v>4123.63</v>
      </c>
    </row>
    <row r="729" spans="1:3">
      <c r="A729" s="192">
        <v>2014</v>
      </c>
      <c r="B729" s="192" t="s">
        <v>886</v>
      </c>
      <c r="C729" s="195">
        <v>4123.63</v>
      </c>
    </row>
    <row r="730" spans="1:3">
      <c r="A730" s="192">
        <v>2014</v>
      </c>
      <c r="B730" s="192" t="s">
        <v>887</v>
      </c>
      <c r="C730" s="195">
        <v>4123.63</v>
      </c>
    </row>
    <row r="731" spans="1:3">
      <c r="A731" s="192">
        <v>2014</v>
      </c>
      <c r="B731" s="192" t="s">
        <v>888</v>
      </c>
      <c r="C731" s="195">
        <v>4869.3599999999997</v>
      </c>
    </row>
    <row r="732" spans="1:3">
      <c r="A732" s="192">
        <v>2014</v>
      </c>
      <c r="B732" s="192" t="s">
        <v>889</v>
      </c>
      <c r="C732" s="195">
        <v>23445.74</v>
      </c>
    </row>
    <row r="733" spans="1:3">
      <c r="A733" s="192">
        <v>2014</v>
      </c>
      <c r="B733" s="192" t="s">
        <v>890</v>
      </c>
      <c r="C733" s="195">
        <v>2818.75</v>
      </c>
    </row>
    <row r="734" spans="1:3">
      <c r="A734" s="192">
        <v>2014</v>
      </c>
      <c r="B734" s="192" t="s">
        <v>891</v>
      </c>
      <c r="C734" s="195">
        <v>2818.75</v>
      </c>
    </row>
    <row r="735" spans="1:3">
      <c r="A735" s="192">
        <v>2014</v>
      </c>
      <c r="B735" s="192" t="s">
        <v>892</v>
      </c>
      <c r="C735" s="195">
        <v>2818.75</v>
      </c>
    </row>
    <row r="736" spans="1:3">
      <c r="A736" s="192">
        <v>2014</v>
      </c>
      <c r="B736" s="192" t="s">
        <v>893</v>
      </c>
      <c r="C736" s="195">
        <v>2818.75</v>
      </c>
    </row>
    <row r="737" spans="1:3">
      <c r="A737" s="192">
        <v>2014</v>
      </c>
      <c r="B737" s="192" t="s">
        <v>894</v>
      </c>
      <c r="C737" s="195">
        <v>2818.75</v>
      </c>
    </row>
    <row r="738" spans="1:3">
      <c r="A738" s="192">
        <v>2014</v>
      </c>
      <c r="B738" s="192" t="s">
        <v>895</v>
      </c>
      <c r="C738" s="195">
        <v>3632.04</v>
      </c>
    </row>
    <row r="739" spans="1:3">
      <c r="A739" s="192">
        <v>2014</v>
      </c>
      <c r="B739" s="192" t="s">
        <v>896</v>
      </c>
      <c r="C739" s="195">
        <v>5650.28</v>
      </c>
    </row>
    <row r="740" spans="1:3">
      <c r="A740" s="192">
        <v>2014</v>
      </c>
      <c r="B740" s="192" t="s">
        <v>897</v>
      </c>
      <c r="C740" s="195">
        <v>14663</v>
      </c>
    </row>
    <row r="741" spans="1:3">
      <c r="A741" s="192">
        <v>2014</v>
      </c>
      <c r="B741" s="192" t="s">
        <v>898</v>
      </c>
      <c r="C741" s="195">
        <v>587.05999999999995</v>
      </c>
    </row>
    <row r="742" spans="1:3">
      <c r="A742" s="192">
        <v>2015</v>
      </c>
      <c r="B742" s="192" t="s">
        <v>899</v>
      </c>
      <c r="C742" s="195">
        <v>13957.14</v>
      </c>
    </row>
    <row r="743" spans="1:3">
      <c r="A743" s="192">
        <v>2015</v>
      </c>
      <c r="B743" s="192" t="s">
        <v>900</v>
      </c>
      <c r="C743" s="195">
        <v>12397</v>
      </c>
    </row>
    <row r="744" spans="1:3">
      <c r="A744" s="192">
        <v>2015</v>
      </c>
      <c r="B744" s="192" t="s">
        <v>901</v>
      </c>
      <c r="C744" s="195">
        <v>11993.75</v>
      </c>
    </row>
    <row r="745" spans="1:3">
      <c r="A745" s="192">
        <v>2015</v>
      </c>
      <c r="B745" s="192" t="s">
        <v>902</v>
      </c>
      <c r="C745" s="195">
        <v>11825</v>
      </c>
    </row>
    <row r="746" spans="1:3">
      <c r="A746" s="192">
        <v>2015</v>
      </c>
      <c r="B746" s="192" t="s">
        <v>903</v>
      </c>
      <c r="C746" s="195">
        <v>9474</v>
      </c>
    </row>
    <row r="747" spans="1:3">
      <c r="A747" s="192">
        <v>2015</v>
      </c>
      <c r="B747" s="192" t="s">
        <v>904</v>
      </c>
      <c r="C747" s="195">
        <v>8971.4</v>
      </c>
    </row>
    <row r="748" spans="1:3">
      <c r="A748" s="192">
        <v>2015</v>
      </c>
      <c r="B748" s="192" t="s">
        <v>905</v>
      </c>
      <c r="C748" s="195">
        <v>8817.6</v>
      </c>
    </row>
    <row r="749" spans="1:3">
      <c r="A749" s="192">
        <v>2015</v>
      </c>
      <c r="B749" s="192" t="s">
        <v>906</v>
      </c>
      <c r="C749" s="195">
        <v>8040.98</v>
      </c>
    </row>
    <row r="750" spans="1:3">
      <c r="A750" s="192">
        <v>2015</v>
      </c>
      <c r="B750" s="192" t="s">
        <v>907</v>
      </c>
      <c r="C750" s="195">
        <v>7399</v>
      </c>
    </row>
    <row r="751" spans="1:3">
      <c r="A751" s="192">
        <v>2015</v>
      </c>
      <c r="B751" s="192" t="s">
        <v>908</v>
      </c>
      <c r="C751" s="195">
        <v>7399</v>
      </c>
    </row>
    <row r="752" spans="1:3">
      <c r="A752" s="192">
        <v>2015</v>
      </c>
      <c r="B752" s="192" t="s">
        <v>909</v>
      </c>
      <c r="C752" s="195">
        <v>7375</v>
      </c>
    </row>
    <row r="753" spans="1:3">
      <c r="A753" s="192">
        <v>2015</v>
      </c>
      <c r="B753" s="192" t="s">
        <v>910</v>
      </c>
      <c r="C753" s="195">
        <v>7162</v>
      </c>
    </row>
    <row r="754" spans="1:3">
      <c r="A754" s="192">
        <v>2015</v>
      </c>
      <c r="B754" s="192" t="s">
        <v>911</v>
      </c>
      <c r="C754" s="195">
        <v>6978.85</v>
      </c>
    </row>
    <row r="755" spans="1:3">
      <c r="A755" s="192">
        <v>2015</v>
      </c>
      <c r="B755" s="192" t="s">
        <v>912</v>
      </c>
      <c r="C755" s="195">
        <v>6978.85</v>
      </c>
    </row>
    <row r="756" spans="1:3">
      <c r="A756" s="192">
        <v>2015</v>
      </c>
      <c r="B756" s="192" t="s">
        <v>913</v>
      </c>
      <c r="C756" s="195">
        <v>6978.85</v>
      </c>
    </row>
    <row r="757" spans="1:3">
      <c r="A757" s="192">
        <v>2015</v>
      </c>
      <c r="B757" s="192" t="s">
        <v>914</v>
      </c>
      <c r="C757" s="195">
        <v>6596</v>
      </c>
    </row>
    <row r="758" spans="1:3">
      <c r="A758" s="192">
        <v>2015</v>
      </c>
      <c r="B758" s="192" t="s">
        <v>915</v>
      </c>
      <c r="C758" s="195">
        <v>6497.01</v>
      </c>
    </row>
    <row r="759" spans="1:3">
      <c r="A759" s="192">
        <v>2015</v>
      </c>
      <c r="B759" s="192" t="s">
        <v>916</v>
      </c>
      <c r="C759" s="195">
        <v>6248.75</v>
      </c>
    </row>
    <row r="760" spans="1:3">
      <c r="A760" s="192">
        <v>2015</v>
      </c>
      <c r="B760" s="192" t="s">
        <v>917</v>
      </c>
      <c r="C760" s="195">
        <v>6248.75</v>
      </c>
    </row>
    <row r="761" spans="1:3">
      <c r="A761" s="192">
        <v>2015</v>
      </c>
      <c r="B761" s="192" t="s">
        <v>918</v>
      </c>
      <c r="C761" s="195">
        <v>6248.75</v>
      </c>
    </row>
    <row r="762" spans="1:3">
      <c r="A762" s="192">
        <v>2015</v>
      </c>
      <c r="B762" s="192" t="s">
        <v>919</v>
      </c>
      <c r="C762" s="195">
        <v>6247.5</v>
      </c>
    </row>
    <row r="763" spans="1:3">
      <c r="A763" s="192">
        <v>2015</v>
      </c>
      <c r="B763" s="192" t="s">
        <v>920</v>
      </c>
      <c r="C763" s="195">
        <v>6247.5</v>
      </c>
    </row>
    <row r="764" spans="1:3">
      <c r="A764" s="192">
        <v>2015</v>
      </c>
      <c r="B764" s="192" t="s">
        <v>921</v>
      </c>
      <c r="C764" s="195">
        <v>6200</v>
      </c>
    </row>
    <row r="765" spans="1:3">
      <c r="A765" s="192">
        <v>2015</v>
      </c>
      <c r="B765" s="192" t="s">
        <v>922</v>
      </c>
      <c r="C765" s="195">
        <v>6200</v>
      </c>
    </row>
    <row r="766" spans="1:3">
      <c r="A766" s="192">
        <v>2015</v>
      </c>
      <c r="B766" s="192" t="s">
        <v>923</v>
      </c>
      <c r="C766" s="195">
        <v>6200</v>
      </c>
    </row>
    <row r="767" spans="1:3">
      <c r="A767" s="192">
        <v>2015</v>
      </c>
      <c r="B767" s="192" t="s">
        <v>924</v>
      </c>
      <c r="C767" s="195">
        <v>6200</v>
      </c>
    </row>
    <row r="768" spans="1:3">
      <c r="A768" s="192">
        <v>2015</v>
      </c>
      <c r="B768" s="192" t="s">
        <v>925</v>
      </c>
      <c r="C768" s="195">
        <v>6200</v>
      </c>
    </row>
    <row r="769" spans="1:3">
      <c r="A769" s="192">
        <v>2015</v>
      </c>
      <c r="B769" s="192" t="s">
        <v>926</v>
      </c>
      <c r="C769" s="195">
        <v>6200</v>
      </c>
    </row>
    <row r="770" spans="1:3">
      <c r="A770" s="192">
        <v>2015</v>
      </c>
      <c r="B770" s="192" t="s">
        <v>927</v>
      </c>
      <c r="C770" s="195">
        <v>6200</v>
      </c>
    </row>
    <row r="771" spans="1:3">
      <c r="A771" s="192">
        <v>2015</v>
      </c>
      <c r="B771" s="192" t="s">
        <v>928</v>
      </c>
      <c r="C771" s="195">
        <v>6200</v>
      </c>
    </row>
    <row r="772" spans="1:3">
      <c r="A772" s="192">
        <v>2015</v>
      </c>
      <c r="B772" s="192" t="s">
        <v>929</v>
      </c>
      <c r="C772" s="195">
        <v>6200</v>
      </c>
    </row>
    <row r="773" spans="1:3">
      <c r="A773" s="192">
        <v>2015</v>
      </c>
      <c r="B773" s="192" t="s">
        <v>930</v>
      </c>
      <c r="C773" s="195">
        <v>6200</v>
      </c>
    </row>
    <row r="774" spans="1:3">
      <c r="A774" s="192">
        <v>2015</v>
      </c>
      <c r="B774" s="192" t="s">
        <v>931</v>
      </c>
      <c r="C774" s="195">
        <v>6200</v>
      </c>
    </row>
    <row r="775" spans="1:3">
      <c r="A775" s="192">
        <v>2015</v>
      </c>
      <c r="B775" s="192" t="s">
        <v>932</v>
      </c>
      <c r="C775" s="195">
        <v>6200</v>
      </c>
    </row>
    <row r="776" spans="1:3">
      <c r="A776" s="192">
        <v>2015</v>
      </c>
      <c r="B776" s="192" t="s">
        <v>933</v>
      </c>
      <c r="C776" s="195">
        <v>6069.25</v>
      </c>
    </row>
    <row r="777" spans="1:3">
      <c r="A777" s="192">
        <v>2015</v>
      </c>
      <c r="B777" s="192" t="s">
        <v>934</v>
      </c>
      <c r="C777" s="195">
        <v>6029.75</v>
      </c>
    </row>
    <row r="778" spans="1:3">
      <c r="A778" s="192">
        <v>2015</v>
      </c>
      <c r="B778" s="192" t="s">
        <v>935</v>
      </c>
      <c r="C778" s="195">
        <v>5882.15</v>
      </c>
    </row>
    <row r="779" spans="1:3">
      <c r="A779" s="192">
        <v>2015</v>
      </c>
      <c r="B779" s="192" t="s">
        <v>936</v>
      </c>
      <c r="C779" s="195">
        <v>5862.5</v>
      </c>
    </row>
    <row r="780" spans="1:3">
      <c r="A780" s="192">
        <v>2015</v>
      </c>
      <c r="B780" s="192" t="s">
        <v>937</v>
      </c>
      <c r="C780" s="195">
        <v>5783.75</v>
      </c>
    </row>
    <row r="781" spans="1:3">
      <c r="A781" s="192">
        <v>2015</v>
      </c>
      <c r="B781" s="192" t="s">
        <v>938</v>
      </c>
      <c r="C781" s="195">
        <v>5692.5</v>
      </c>
    </row>
    <row r="782" spans="1:3">
      <c r="A782" s="192">
        <v>2015</v>
      </c>
      <c r="B782" s="192" t="s">
        <v>939</v>
      </c>
      <c r="C782" s="195">
        <v>5692.5</v>
      </c>
    </row>
    <row r="783" spans="1:3">
      <c r="A783" s="192">
        <v>2015</v>
      </c>
      <c r="B783" s="192" t="s">
        <v>940</v>
      </c>
      <c r="C783" s="195">
        <v>5604.05</v>
      </c>
    </row>
    <row r="784" spans="1:3">
      <c r="A784" s="192">
        <v>2015</v>
      </c>
      <c r="B784" s="192" t="s">
        <v>941</v>
      </c>
      <c r="C784" s="195">
        <v>5573.88</v>
      </c>
    </row>
    <row r="785" spans="1:3">
      <c r="A785" s="192">
        <v>2015</v>
      </c>
      <c r="B785" s="192" t="s">
        <v>942</v>
      </c>
      <c r="C785" s="195">
        <v>5528.85</v>
      </c>
    </row>
    <row r="786" spans="1:3">
      <c r="A786" s="192">
        <v>2015</v>
      </c>
      <c r="B786" s="192" t="s">
        <v>943</v>
      </c>
      <c r="C786" s="195">
        <v>5528.85</v>
      </c>
    </row>
    <row r="787" spans="1:3">
      <c r="A787" s="192">
        <v>2015</v>
      </c>
      <c r="B787" s="192" t="s">
        <v>944</v>
      </c>
      <c r="C787" s="195">
        <v>5528.85</v>
      </c>
    </row>
    <row r="788" spans="1:3">
      <c r="A788" s="192">
        <v>2015</v>
      </c>
      <c r="B788" s="192" t="s">
        <v>945</v>
      </c>
      <c r="C788" s="195">
        <v>5528.85</v>
      </c>
    </row>
    <row r="789" spans="1:3">
      <c r="A789" s="192">
        <v>2015</v>
      </c>
      <c r="B789" s="192" t="s">
        <v>946</v>
      </c>
      <c r="C789" s="195">
        <v>5528.85</v>
      </c>
    </row>
    <row r="790" spans="1:3">
      <c r="A790" s="192">
        <v>2015</v>
      </c>
      <c r="B790" s="192" t="s">
        <v>947</v>
      </c>
      <c r="C790" s="195">
        <v>5528.85</v>
      </c>
    </row>
    <row r="791" spans="1:3">
      <c r="A791" s="192">
        <v>2015</v>
      </c>
      <c r="B791" s="192" t="s">
        <v>948</v>
      </c>
      <c r="C791" s="195">
        <v>5528.85</v>
      </c>
    </row>
    <row r="792" spans="1:3">
      <c r="A792" s="192">
        <v>2015</v>
      </c>
      <c r="B792" s="192" t="s">
        <v>949</v>
      </c>
      <c r="C792" s="195">
        <v>5528.85</v>
      </c>
    </row>
    <row r="793" spans="1:3">
      <c r="A793" s="192">
        <v>2015</v>
      </c>
      <c r="B793" s="192" t="s">
        <v>950</v>
      </c>
      <c r="C793" s="195">
        <v>5528.85</v>
      </c>
    </row>
    <row r="794" spans="1:3">
      <c r="A794" s="192">
        <v>2015</v>
      </c>
      <c r="B794" s="192" t="s">
        <v>951</v>
      </c>
      <c r="C794" s="195">
        <v>5528.85</v>
      </c>
    </row>
    <row r="795" spans="1:3">
      <c r="A795" s="192">
        <v>2015</v>
      </c>
      <c r="B795" s="192" t="s">
        <v>952</v>
      </c>
      <c r="C795" s="195">
        <v>5528.85</v>
      </c>
    </row>
    <row r="796" spans="1:3">
      <c r="A796" s="192">
        <v>2015</v>
      </c>
      <c r="B796" s="192" t="s">
        <v>953</v>
      </c>
      <c r="C796" s="195">
        <v>5528.85</v>
      </c>
    </row>
    <row r="797" spans="1:3">
      <c r="A797" s="192">
        <v>2015</v>
      </c>
      <c r="B797" s="192" t="s">
        <v>954</v>
      </c>
      <c r="C797" s="195">
        <v>5528.85</v>
      </c>
    </row>
    <row r="798" spans="1:3">
      <c r="A798" s="192">
        <v>2015</v>
      </c>
      <c r="B798" s="192" t="s">
        <v>955</v>
      </c>
      <c r="C798" s="195">
        <v>5528.85</v>
      </c>
    </row>
    <row r="799" spans="1:3">
      <c r="A799" s="192">
        <v>2015</v>
      </c>
      <c r="B799" s="192" t="s">
        <v>956</v>
      </c>
      <c r="C799" s="195">
        <v>5528.85</v>
      </c>
    </row>
    <row r="800" spans="1:3">
      <c r="A800" s="192">
        <v>2015</v>
      </c>
      <c r="B800" s="192" t="s">
        <v>957</v>
      </c>
      <c r="C800" s="195">
        <v>5528.85</v>
      </c>
    </row>
    <row r="801" spans="1:3">
      <c r="A801" s="192">
        <v>2015</v>
      </c>
      <c r="B801" s="192" t="s">
        <v>958</v>
      </c>
      <c r="C801" s="195">
        <v>5528.85</v>
      </c>
    </row>
    <row r="802" spans="1:3">
      <c r="A802" s="192">
        <v>2015</v>
      </c>
      <c r="B802" s="192" t="s">
        <v>959</v>
      </c>
      <c r="C802" s="195">
        <v>5528.85</v>
      </c>
    </row>
    <row r="803" spans="1:3">
      <c r="A803" s="192">
        <v>2015</v>
      </c>
      <c r="B803" s="192" t="s">
        <v>960</v>
      </c>
      <c r="C803" s="195">
        <v>5528.85</v>
      </c>
    </row>
    <row r="804" spans="1:3">
      <c r="A804" s="192">
        <v>2015</v>
      </c>
      <c r="B804" s="192" t="s">
        <v>961</v>
      </c>
      <c r="C804" s="195">
        <v>5528.85</v>
      </c>
    </row>
    <row r="805" spans="1:3">
      <c r="A805" s="192">
        <v>2015</v>
      </c>
      <c r="B805" s="192" t="s">
        <v>962</v>
      </c>
      <c r="C805" s="195">
        <v>5498</v>
      </c>
    </row>
    <row r="806" spans="1:3">
      <c r="A806" s="192">
        <v>2015</v>
      </c>
      <c r="B806" s="192" t="s">
        <v>963</v>
      </c>
      <c r="C806" s="195">
        <v>5375</v>
      </c>
    </row>
    <row r="807" spans="1:3">
      <c r="A807" s="192">
        <v>2015</v>
      </c>
      <c r="B807" s="192" t="s">
        <v>964</v>
      </c>
      <c r="C807" s="195">
        <v>5319.05</v>
      </c>
    </row>
    <row r="808" spans="1:3">
      <c r="A808" s="192">
        <v>2015</v>
      </c>
      <c r="B808" s="192" t="s">
        <v>965</v>
      </c>
      <c r="C808" s="195">
        <v>5298</v>
      </c>
    </row>
    <row r="809" spans="1:3">
      <c r="A809" s="192">
        <v>2015</v>
      </c>
      <c r="B809" s="192" t="s">
        <v>966</v>
      </c>
      <c r="C809" s="195">
        <v>5215</v>
      </c>
    </row>
    <row r="810" spans="1:3">
      <c r="A810" s="192">
        <v>2015</v>
      </c>
      <c r="B810" s="192" t="s">
        <v>967</v>
      </c>
      <c r="C810" s="195">
        <v>5182</v>
      </c>
    </row>
    <row r="811" spans="1:3">
      <c r="A811" s="192">
        <v>2015</v>
      </c>
      <c r="B811" s="192" t="s">
        <v>968</v>
      </c>
      <c r="C811" s="195">
        <v>4993</v>
      </c>
    </row>
    <row r="812" spans="1:3">
      <c r="A812" s="192">
        <v>2015</v>
      </c>
      <c r="B812" s="192" t="s">
        <v>969</v>
      </c>
      <c r="C812" s="195">
        <v>4689.75</v>
      </c>
    </row>
    <row r="813" spans="1:3">
      <c r="A813" s="192">
        <v>2015</v>
      </c>
      <c r="B813" s="192" t="s">
        <v>970</v>
      </c>
      <c r="C813" s="195">
        <v>4689.75</v>
      </c>
    </row>
    <row r="814" spans="1:3">
      <c r="A814" s="192">
        <v>2015</v>
      </c>
      <c r="B814" s="192" t="s">
        <v>971</v>
      </c>
      <c r="C814" s="195">
        <v>4689.75</v>
      </c>
    </row>
    <row r="815" spans="1:3">
      <c r="A815" s="192">
        <v>2015</v>
      </c>
      <c r="B815" s="192" t="s">
        <v>972</v>
      </c>
      <c r="C815" s="195">
        <v>4689.75</v>
      </c>
    </row>
    <row r="816" spans="1:3">
      <c r="A816" s="192">
        <v>2015</v>
      </c>
      <c r="B816" s="192" t="s">
        <v>973</v>
      </c>
      <c r="C816" s="195">
        <v>4689.75</v>
      </c>
    </row>
    <row r="817" spans="1:3">
      <c r="A817" s="192">
        <v>2015</v>
      </c>
      <c r="B817" s="192" t="s">
        <v>974</v>
      </c>
      <c r="C817" s="195">
        <v>4689.75</v>
      </c>
    </row>
    <row r="818" spans="1:3">
      <c r="A818" s="192">
        <v>2015</v>
      </c>
      <c r="B818" s="192" t="s">
        <v>975</v>
      </c>
      <c r="C818" s="195">
        <v>4689.75</v>
      </c>
    </row>
    <row r="819" spans="1:3">
      <c r="A819" s="192">
        <v>2015</v>
      </c>
      <c r="B819" s="192" t="s">
        <v>976</v>
      </c>
      <c r="C819" s="195">
        <v>4689.75</v>
      </c>
    </row>
    <row r="820" spans="1:3">
      <c r="A820" s="192">
        <v>2015</v>
      </c>
      <c r="B820" s="192" t="s">
        <v>977</v>
      </c>
      <c r="C820" s="195">
        <v>4689.75</v>
      </c>
    </row>
    <row r="821" spans="1:3">
      <c r="A821" s="192">
        <v>2015</v>
      </c>
      <c r="B821" s="192" t="s">
        <v>978</v>
      </c>
      <c r="C821" s="195">
        <v>4689.75</v>
      </c>
    </row>
    <row r="822" spans="1:3">
      <c r="A822" s="192">
        <v>2015</v>
      </c>
      <c r="B822" s="192" t="s">
        <v>979</v>
      </c>
      <c r="C822" s="195">
        <v>4689.75</v>
      </c>
    </row>
    <row r="823" spans="1:3">
      <c r="A823" s="192">
        <v>2015</v>
      </c>
      <c r="B823" s="192" t="s">
        <v>980</v>
      </c>
      <c r="C823" s="195">
        <v>4689.75</v>
      </c>
    </row>
    <row r="824" spans="1:3">
      <c r="A824" s="192">
        <v>2015</v>
      </c>
      <c r="B824" s="192" t="s">
        <v>981</v>
      </c>
      <c r="C824" s="195">
        <v>4689.75</v>
      </c>
    </row>
    <row r="825" spans="1:3">
      <c r="A825" s="192">
        <v>2015</v>
      </c>
      <c r="B825" s="192" t="s">
        <v>982</v>
      </c>
      <c r="C825" s="195">
        <v>4689.75</v>
      </c>
    </row>
    <row r="826" spans="1:3">
      <c r="A826" s="192">
        <v>2015</v>
      </c>
      <c r="B826" s="192" t="s">
        <v>983</v>
      </c>
      <c r="C826" s="195">
        <v>4516.03</v>
      </c>
    </row>
    <row r="827" spans="1:3">
      <c r="A827" s="192">
        <v>2015</v>
      </c>
      <c r="B827" s="192" t="s">
        <v>984</v>
      </c>
      <c r="C827" s="195">
        <v>4438</v>
      </c>
    </row>
    <row r="828" spans="1:3">
      <c r="A828" s="192">
        <v>2015</v>
      </c>
      <c r="B828" s="192" t="s">
        <v>985</v>
      </c>
      <c r="C828" s="195">
        <v>4375</v>
      </c>
    </row>
    <row r="829" spans="1:3">
      <c r="A829" s="192">
        <v>2015</v>
      </c>
      <c r="B829" s="192" t="s">
        <v>986</v>
      </c>
      <c r="C829" s="195">
        <v>4331.18</v>
      </c>
    </row>
    <row r="830" spans="1:3">
      <c r="A830" s="192">
        <v>2015</v>
      </c>
      <c r="B830" s="192" t="s">
        <v>987</v>
      </c>
      <c r="C830" s="195">
        <v>4331.18</v>
      </c>
    </row>
    <row r="831" spans="1:3">
      <c r="A831" s="192">
        <v>2015</v>
      </c>
      <c r="B831" s="192" t="s">
        <v>988</v>
      </c>
      <c r="C831" s="195">
        <v>4331.18</v>
      </c>
    </row>
    <row r="832" spans="1:3">
      <c r="A832" s="192">
        <v>2015</v>
      </c>
      <c r="B832" s="192" t="s">
        <v>989</v>
      </c>
      <c r="C832" s="195">
        <v>4331.18</v>
      </c>
    </row>
    <row r="833" spans="1:3">
      <c r="A833" s="192">
        <v>2015</v>
      </c>
      <c r="B833" s="192" t="s">
        <v>990</v>
      </c>
      <c r="C833" s="195">
        <v>4331.18</v>
      </c>
    </row>
    <row r="834" spans="1:3">
      <c r="A834" s="192">
        <v>2015</v>
      </c>
      <c r="B834" s="192" t="s">
        <v>991</v>
      </c>
      <c r="C834" s="195">
        <v>4331.18</v>
      </c>
    </row>
    <row r="835" spans="1:3">
      <c r="A835" s="192">
        <v>2015</v>
      </c>
      <c r="B835" s="192" t="s">
        <v>992</v>
      </c>
      <c r="C835" s="195">
        <v>4331.18</v>
      </c>
    </row>
    <row r="836" spans="1:3">
      <c r="A836" s="192">
        <v>2015</v>
      </c>
      <c r="B836" s="192" t="s">
        <v>993</v>
      </c>
      <c r="C836" s="195">
        <v>4331.18</v>
      </c>
    </row>
    <row r="837" spans="1:3">
      <c r="A837" s="192">
        <v>2015</v>
      </c>
      <c r="B837" s="192" t="s">
        <v>994</v>
      </c>
      <c r="C837" s="195">
        <v>4331.18</v>
      </c>
    </row>
    <row r="838" spans="1:3">
      <c r="A838" s="192">
        <v>2015</v>
      </c>
      <c r="B838" s="192" t="s">
        <v>995</v>
      </c>
      <c r="C838" s="195">
        <v>4331.18</v>
      </c>
    </row>
    <row r="839" spans="1:3">
      <c r="A839" s="192">
        <v>2015</v>
      </c>
      <c r="B839" s="192" t="s">
        <v>996</v>
      </c>
      <c r="C839" s="195">
        <v>4331.18</v>
      </c>
    </row>
    <row r="840" spans="1:3">
      <c r="A840" s="192">
        <v>2015</v>
      </c>
      <c r="B840" s="192" t="s">
        <v>997</v>
      </c>
      <c r="C840" s="195">
        <v>4331.18</v>
      </c>
    </row>
    <row r="841" spans="1:3">
      <c r="A841" s="192">
        <v>2015</v>
      </c>
      <c r="B841" s="192" t="s">
        <v>998</v>
      </c>
      <c r="C841" s="195">
        <v>4331.18</v>
      </c>
    </row>
    <row r="842" spans="1:3">
      <c r="A842" s="192">
        <v>2015</v>
      </c>
      <c r="B842" s="192" t="s">
        <v>999</v>
      </c>
      <c r="C842" s="195">
        <v>4331.18</v>
      </c>
    </row>
    <row r="843" spans="1:3">
      <c r="A843" s="192">
        <v>2015</v>
      </c>
      <c r="B843" s="192" t="s">
        <v>1000</v>
      </c>
      <c r="C843" s="195">
        <v>4331.18</v>
      </c>
    </row>
    <row r="844" spans="1:3">
      <c r="A844" s="192">
        <v>2015</v>
      </c>
      <c r="B844" s="192" t="s">
        <v>1001</v>
      </c>
      <c r="C844" s="195">
        <v>4331.18</v>
      </c>
    </row>
    <row r="845" spans="1:3">
      <c r="A845" s="192">
        <v>2015</v>
      </c>
      <c r="B845" s="192" t="s">
        <v>1002</v>
      </c>
      <c r="C845" s="195">
        <v>4331.18</v>
      </c>
    </row>
    <row r="846" spans="1:3">
      <c r="A846" s="192">
        <v>2015</v>
      </c>
      <c r="B846" s="192" t="s">
        <v>1003</v>
      </c>
      <c r="C846" s="195">
        <v>4331.18</v>
      </c>
    </row>
    <row r="847" spans="1:3">
      <c r="A847" s="192">
        <v>2015</v>
      </c>
      <c r="B847" s="192" t="s">
        <v>1004</v>
      </c>
      <c r="C847" s="195">
        <v>4331.18</v>
      </c>
    </row>
    <row r="848" spans="1:3">
      <c r="A848" s="192">
        <v>2015</v>
      </c>
      <c r="B848" s="192" t="s">
        <v>1005</v>
      </c>
      <c r="C848" s="195">
        <v>4331.18</v>
      </c>
    </row>
    <row r="849" spans="1:3">
      <c r="A849" s="192">
        <v>2015</v>
      </c>
      <c r="B849" s="192" t="s">
        <v>1006</v>
      </c>
      <c r="C849" s="195">
        <v>4331.18</v>
      </c>
    </row>
    <row r="850" spans="1:3">
      <c r="A850" s="192">
        <v>2015</v>
      </c>
      <c r="B850" s="192" t="s">
        <v>1007</v>
      </c>
      <c r="C850" s="195">
        <v>4331.18</v>
      </c>
    </row>
    <row r="851" spans="1:3">
      <c r="A851" s="192">
        <v>2015</v>
      </c>
      <c r="B851" s="192" t="s">
        <v>1008</v>
      </c>
      <c r="C851" s="195">
        <v>4331.18</v>
      </c>
    </row>
    <row r="852" spans="1:3">
      <c r="A852" s="192">
        <v>2015</v>
      </c>
      <c r="B852" s="192" t="s">
        <v>1009</v>
      </c>
      <c r="C852" s="195">
        <v>4331.18</v>
      </c>
    </row>
    <row r="853" spans="1:3">
      <c r="A853" s="192">
        <v>2015</v>
      </c>
      <c r="B853" s="192" t="s">
        <v>1010</v>
      </c>
      <c r="C853" s="195">
        <v>4331.18</v>
      </c>
    </row>
    <row r="854" spans="1:3">
      <c r="A854" s="192">
        <v>2015</v>
      </c>
      <c r="B854" s="192" t="s">
        <v>1011</v>
      </c>
      <c r="C854" s="195">
        <v>4331.18</v>
      </c>
    </row>
    <row r="855" spans="1:3">
      <c r="A855" s="192">
        <v>2015</v>
      </c>
      <c r="B855" s="192" t="s">
        <v>1012</v>
      </c>
      <c r="C855" s="195">
        <v>4331.18</v>
      </c>
    </row>
    <row r="856" spans="1:3">
      <c r="A856" s="192">
        <v>2015</v>
      </c>
      <c r="B856" s="192" t="s">
        <v>1013</v>
      </c>
      <c r="C856" s="195">
        <v>4331.18</v>
      </c>
    </row>
    <row r="857" spans="1:3">
      <c r="A857" s="192">
        <v>2015</v>
      </c>
      <c r="B857" s="192" t="s">
        <v>1014</v>
      </c>
      <c r="C857" s="195">
        <v>4331.18</v>
      </c>
    </row>
    <row r="858" spans="1:3">
      <c r="A858" s="192">
        <v>2015</v>
      </c>
      <c r="B858" s="192" t="s">
        <v>1015</v>
      </c>
      <c r="C858" s="195">
        <v>4331.18</v>
      </c>
    </row>
    <row r="859" spans="1:3">
      <c r="A859" s="192">
        <v>2015</v>
      </c>
      <c r="B859" s="192" t="s">
        <v>1016</v>
      </c>
      <c r="C859" s="195">
        <v>4331.18</v>
      </c>
    </row>
    <row r="860" spans="1:3">
      <c r="A860" s="192">
        <v>2015</v>
      </c>
      <c r="B860" s="192" t="s">
        <v>1017</v>
      </c>
      <c r="C860" s="195">
        <v>4331.18</v>
      </c>
    </row>
    <row r="861" spans="1:3">
      <c r="A861" s="192">
        <v>2015</v>
      </c>
      <c r="B861" s="192" t="s">
        <v>1018</v>
      </c>
      <c r="C861" s="195">
        <v>4331.18</v>
      </c>
    </row>
    <row r="862" spans="1:3">
      <c r="A862" s="192">
        <v>2015</v>
      </c>
      <c r="B862" s="192" t="s">
        <v>1019</v>
      </c>
      <c r="C862" s="195">
        <v>4331.18</v>
      </c>
    </row>
    <row r="863" spans="1:3">
      <c r="A863" s="192">
        <v>2015</v>
      </c>
      <c r="B863" s="192" t="s">
        <v>1020</v>
      </c>
      <c r="C863" s="195">
        <v>4331.18</v>
      </c>
    </row>
    <row r="864" spans="1:3">
      <c r="A864" s="192">
        <v>2015</v>
      </c>
      <c r="B864" s="192" t="s">
        <v>1021</v>
      </c>
      <c r="C864" s="195">
        <v>4331.18</v>
      </c>
    </row>
    <row r="865" spans="1:3">
      <c r="A865" s="192">
        <v>2015</v>
      </c>
      <c r="B865" s="192" t="s">
        <v>1022</v>
      </c>
      <c r="C865" s="195">
        <v>4331.18</v>
      </c>
    </row>
    <row r="866" spans="1:3">
      <c r="A866" s="192">
        <v>2015</v>
      </c>
      <c r="B866" s="192" t="s">
        <v>1023</v>
      </c>
      <c r="C866" s="195">
        <v>4331.18</v>
      </c>
    </row>
    <row r="867" spans="1:3">
      <c r="A867" s="192">
        <v>2015</v>
      </c>
      <c r="B867" s="192" t="s">
        <v>1024</v>
      </c>
      <c r="C867" s="195">
        <v>4331.18</v>
      </c>
    </row>
    <row r="868" spans="1:3">
      <c r="A868" s="192">
        <v>2015</v>
      </c>
      <c r="B868" s="192" t="s">
        <v>1025</v>
      </c>
      <c r="C868" s="195">
        <v>4331.18</v>
      </c>
    </row>
    <row r="869" spans="1:3">
      <c r="A869" s="192">
        <v>2015</v>
      </c>
      <c r="B869" s="192" t="s">
        <v>1026</v>
      </c>
      <c r="C869" s="195">
        <v>4331.18</v>
      </c>
    </row>
    <row r="870" spans="1:3">
      <c r="A870" s="192">
        <v>2015</v>
      </c>
      <c r="B870" s="192" t="s">
        <v>1027</v>
      </c>
      <c r="C870" s="195">
        <v>4331.18</v>
      </c>
    </row>
    <row r="871" spans="1:3">
      <c r="A871" s="192">
        <v>2015</v>
      </c>
      <c r="B871" s="192" t="s">
        <v>1028</v>
      </c>
      <c r="C871" s="195">
        <v>4331.18</v>
      </c>
    </row>
    <row r="872" spans="1:3">
      <c r="A872" s="192">
        <v>2015</v>
      </c>
      <c r="B872" s="192" t="s">
        <v>1029</v>
      </c>
      <c r="C872" s="195">
        <v>4331.18</v>
      </c>
    </row>
    <row r="873" spans="1:3">
      <c r="A873" s="192">
        <v>2015</v>
      </c>
      <c r="B873" s="192" t="s">
        <v>1030</v>
      </c>
      <c r="C873" s="195">
        <v>4331.18</v>
      </c>
    </row>
    <row r="874" spans="1:3">
      <c r="A874" s="192">
        <v>2015</v>
      </c>
      <c r="B874" s="192" t="s">
        <v>1031</v>
      </c>
      <c r="C874" s="195">
        <v>4331.18</v>
      </c>
    </row>
    <row r="875" spans="1:3">
      <c r="A875" s="192">
        <v>2015</v>
      </c>
      <c r="B875" s="192" t="s">
        <v>1032</v>
      </c>
      <c r="C875" s="195">
        <v>4331.18</v>
      </c>
    </row>
    <row r="876" spans="1:3">
      <c r="A876" s="192">
        <v>2015</v>
      </c>
      <c r="B876" s="192" t="s">
        <v>1033</v>
      </c>
      <c r="C876" s="195">
        <v>4331.18</v>
      </c>
    </row>
    <row r="877" spans="1:3">
      <c r="A877" s="192">
        <v>2015</v>
      </c>
      <c r="B877" s="192" t="s">
        <v>1034</v>
      </c>
      <c r="C877" s="195">
        <v>4331.18</v>
      </c>
    </row>
    <row r="878" spans="1:3">
      <c r="A878" s="192">
        <v>2015</v>
      </c>
      <c r="B878" s="192" t="s">
        <v>1035</v>
      </c>
      <c r="C878" s="195">
        <v>4331.18</v>
      </c>
    </row>
    <row r="879" spans="1:3">
      <c r="A879" s="192">
        <v>2015</v>
      </c>
      <c r="B879" s="192" t="s">
        <v>1036</v>
      </c>
      <c r="C879" s="195">
        <v>4331.18</v>
      </c>
    </row>
    <row r="880" spans="1:3">
      <c r="A880" s="192">
        <v>2015</v>
      </c>
      <c r="B880" s="192" t="s">
        <v>1037</v>
      </c>
      <c r="C880" s="195">
        <v>4331.18</v>
      </c>
    </row>
    <row r="881" spans="1:3">
      <c r="A881" s="192">
        <v>2015</v>
      </c>
      <c r="B881" s="192" t="s">
        <v>1038</v>
      </c>
      <c r="C881" s="195">
        <v>4331.18</v>
      </c>
    </row>
    <row r="882" spans="1:3">
      <c r="A882" s="192">
        <v>2015</v>
      </c>
      <c r="B882" s="192" t="s">
        <v>1039</v>
      </c>
      <c r="C882" s="195">
        <v>4331.18</v>
      </c>
    </row>
    <row r="883" spans="1:3">
      <c r="A883" s="192">
        <v>2015</v>
      </c>
      <c r="B883" s="192" t="s">
        <v>1040</v>
      </c>
      <c r="C883" s="195">
        <v>4282.57</v>
      </c>
    </row>
    <row r="884" spans="1:3">
      <c r="A884" s="192">
        <v>2015</v>
      </c>
      <c r="B884" s="192" t="s">
        <v>1041</v>
      </c>
      <c r="C884" s="195">
        <v>4282.5600000000004</v>
      </c>
    </row>
    <row r="885" spans="1:3">
      <c r="A885" s="192">
        <v>2015</v>
      </c>
      <c r="B885" s="192" t="s">
        <v>1042</v>
      </c>
      <c r="C885" s="195">
        <v>4282.5600000000004</v>
      </c>
    </row>
    <row r="886" spans="1:3">
      <c r="A886" s="192">
        <v>2015</v>
      </c>
      <c r="B886" s="192" t="s">
        <v>1043</v>
      </c>
      <c r="C886" s="195">
        <v>4282.5600000000004</v>
      </c>
    </row>
    <row r="887" spans="1:3">
      <c r="A887" s="192">
        <v>2015</v>
      </c>
      <c r="B887" s="192" t="s">
        <v>1044</v>
      </c>
      <c r="C887" s="195">
        <v>4202.8999999999996</v>
      </c>
    </row>
    <row r="888" spans="1:3">
      <c r="A888" s="192">
        <v>2015</v>
      </c>
      <c r="B888" s="192" t="s">
        <v>1045</v>
      </c>
      <c r="C888" s="195">
        <v>4202.8999999999996</v>
      </c>
    </row>
    <row r="889" spans="1:3">
      <c r="A889" s="192">
        <v>2015</v>
      </c>
      <c r="B889" s="192" t="s">
        <v>1046</v>
      </c>
      <c r="C889" s="195">
        <v>4202.8999999999996</v>
      </c>
    </row>
    <row r="890" spans="1:3">
      <c r="A890" s="192">
        <v>2015</v>
      </c>
      <c r="B890" s="192" t="s">
        <v>1047</v>
      </c>
      <c r="C890" s="195">
        <v>4202.8999999999996</v>
      </c>
    </row>
    <row r="891" spans="1:3">
      <c r="A891" s="192">
        <v>2015</v>
      </c>
      <c r="B891" s="192" t="s">
        <v>1048</v>
      </c>
      <c r="C891" s="195">
        <v>4202.8999999999996</v>
      </c>
    </row>
    <row r="892" spans="1:3">
      <c r="A892" s="192">
        <v>2015</v>
      </c>
      <c r="B892" s="192" t="s">
        <v>1049</v>
      </c>
      <c r="C892" s="195">
        <v>4202.8999999999996</v>
      </c>
    </row>
    <row r="893" spans="1:3">
      <c r="A893" s="192">
        <v>2015</v>
      </c>
      <c r="B893" s="192" t="s">
        <v>1050</v>
      </c>
      <c r="C893" s="195">
        <v>4202.8999999999996</v>
      </c>
    </row>
    <row r="894" spans="1:3">
      <c r="A894" s="192">
        <v>2015</v>
      </c>
      <c r="B894" s="192" t="s">
        <v>1051</v>
      </c>
      <c r="C894" s="195">
        <v>4202.8999999999996</v>
      </c>
    </row>
    <row r="895" spans="1:3">
      <c r="A895" s="192">
        <v>2015</v>
      </c>
      <c r="B895" s="192" t="s">
        <v>1052</v>
      </c>
      <c r="C895" s="195">
        <v>4202.8999999999996</v>
      </c>
    </row>
    <row r="896" spans="1:3">
      <c r="A896" s="192">
        <v>2015</v>
      </c>
      <c r="B896" s="192" t="s">
        <v>1053</v>
      </c>
      <c r="C896" s="195">
        <v>4202.8999999999996</v>
      </c>
    </row>
    <row r="897" spans="1:3">
      <c r="A897" s="192">
        <v>2015</v>
      </c>
      <c r="B897" s="192" t="s">
        <v>1054</v>
      </c>
      <c r="C897" s="195">
        <v>4202.8999999999996</v>
      </c>
    </row>
    <row r="898" spans="1:3">
      <c r="A898" s="192">
        <v>2015</v>
      </c>
      <c r="B898" s="192" t="s">
        <v>1055</v>
      </c>
      <c r="C898" s="195">
        <v>4202.8999999999996</v>
      </c>
    </row>
    <row r="899" spans="1:3">
      <c r="A899" s="192">
        <v>2015</v>
      </c>
      <c r="B899" s="192" t="s">
        <v>1056</v>
      </c>
      <c r="C899" s="195">
        <v>4202.8999999999996</v>
      </c>
    </row>
    <row r="900" spans="1:3">
      <c r="A900" s="192">
        <v>2015</v>
      </c>
      <c r="B900" s="192" t="s">
        <v>1057</v>
      </c>
      <c r="C900" s="195">
        <v>4202.8999999999996</v>
      </c>
    </row>
    <row r="901" spans="1:3">
      <c r="A901" s="192">
        <v>2015</v>
      </c>
      <c r="B901" s="192" t="s">
        <v>1058</v>
      </c>
      <c r="C901" s="195">
        <v>4202.8999999999996</v>
      </c>
    </row>
    <row r="902" spans="1:3">
      <c r="A902" s="192">
        <v>2015</v>
      </c>
      <c r="B902" s="192" t="s">
        <v>1059</v>
      </c>
      <c r="C902" s="195">
        <v>4175</v>
      </c>
    </row>
    <row r="903" spans="1:3">
      <c r="A903" s="192">
        <v>2015</v>
      </c>
      <c r="B903" s="192" t="s">
        <v>1060</v>
      </c>
      <c r="C903" s="195">
        <v>4057.84</v>
      </c>
    </row>
    <row r="904" spans="1:3">
      <c r="A904" s="192">
        <v>2015</v>
      </c>
      <c r="B904" s="192" t="s">
        <v>1061</v>
      </c>
      <c r="C904" s="195">
        <v>3989.44</v>
      </c>
    </row>
    <row r="905" spans="1:3">
      <c r="A905" s="192">
        <v>2015</v>
      </c>
      <c r="B905" s="192" t="s">
        <v>1062</v>
      </c>
      <c r="C905" s="195">
        <v>3963.84</v>
      </c>
    </row>
    <row r="906" spans="1:3">
      <c r="A906" s="192">
        <v>2015</v>
      </c>
      <c r="B906" s="192" t="s">
        <v>1063</v>
      </c>
      <c r="C906" s="195">
        <v>3938.1</v>
      </c>
    </row>
    <row r="907" spans="1:3">
      <c r="A907" s="192">
        <v>2015</v>
      </c>
      <c r="B907" s="192" t="s">
        <v>1064</v>
      </c>
      <c r="C907" s="195">
        <v>3757.81</v>
      </c>
    </row>
    <row r="908" spans="1:3">
      <c r="A908" s="192">
        <v>2015</v>
      </c>
      <c r="B908" s="192" t="s">
        <v>1065</v>
      </c>
      <c r="C908" s="195">
        <v>3699</v>
      </c>
    </row>
    <row r="909" spans="1:3">
      <c r="A909" s="192">
        <v>2015</v>
      </c>
      <c r="B909" s="192" t="s">
        <v>1066</v>
      </c>
      <c r="C909" s="195">
        <v>3479.56</v>
      </c>
    </row>
    <row r="910" spans="1:3">
      <c r="A910" s="192">
        <v>2015</v>
      </c>
      <c r="B910" s="192" t="s">
        <v>1067</v>
      </c>
      <c r="C910" s="195">
        <v>3475.87</v>
      </c>
    </row>
    <row r="911" spans="1:3">
      <c r="A911" s="192">
        <v>2015</v>
      </c>
      <c r="B911" s="192" t="s">
        <v>1068</v>
      </c>
      <c r="C911" s="195">
        <v>3475.87</v>
      </c>
    </row>
    <row r="912" spans="1:3">
      <c r="A912" s="192">
        <v>2015</v>
      </c>
      <c r="B912" s="192" t="s">
        <v>1069</v>
      </c>
      <c r="C912" s="195">
        <v>3466.55</v>
      </c>
    </row>
    <row r="913" spans="1:3">
      <c r="A913" s="192">
        <v>2015</v>
      </c>
      <c r="B913" s="192" t="s">
        <v>1070</v>
      </c>
      <c r="C913" s="195">
        <v>3466.55</v>
      </c>
    </row>
    <row r="914" spans="1:3">
      <c r="A914" s="192">
        <v>2015</v>
      </c>
      <c r="B914" s="192" t="s">
        <v>1071</v>
      </c>
      <c r="C914" s="195">
        <v>3466.55</v>
      </c>
    </row>
    <row r="915" spans="1:3">
      <c r="A915" s="192">
        <v>2015</v>
      </c>
      <c r="B915" s="192" t="s">
        <v>1072</v>
      </c>
      <c r="C915" s="195">
        <v>3466.55</v>
      </c>
    </row>
    <row r="916" spans="1:3">
      <c r="A916" s="192">
        <v>2015</v>
      </c>
      <c r="B916" s="192" t="s">
        <v>1073</v>
      </c>
      <c r="C916" s="195">
        <v>3466.55</v>
      </c>
    </row>
    <row r="917" spans="1:3">
      <c r="A917" s="192">
        <v>2015</v>
      </c>
      <c r="B917" s="192" t="s">
        <v>1074</v>
      </c>
      <c r="C917" s="195">
        <v>3466.55</v>
      </c>
    </row>
    <row r="918" spans="1:3">
      <c r="A918" s="192">
        <v>2015</v>
      </c>
      <c r="B918" s="192" t="s">
        <v>1075</v>
      </c>
      <c r="C918" s="195">
        <v>3466.55</v>
      </c>
    </row>
    <row r="919" spans="1:3">
      <c r="A919" s="192">
        <v>2015</v>
      </c>
      <c r="B919" s="192" t="s">
        <v>1076</v>
      </c>
      <c r="C919" s="195">
        <v>3466.55</v>
      </c>
    </row>
    <row r="920" spans="1:3">
      <c r="A920" s="192">
        <v>2015</v>
      </c>
      <c r="B920" s="192" t="s">
        <v>1077</v>
      </c>
      <c r="C920" s="195">
        <v>3466.55</v>
      </c>
    </row>
    <row r="921" spans="1:3">
      <c r="A921" s="192">
        <v>2015</v>
      </c>
      <c r="B921" s="192" t="s">
        <v>1078</v>
      </c>
      <c r="C921" s="195">
        <v>3466.55</v>
      </c>
    </row>
    <row r="922" spans="1:3">
      <c r="A922" s="192">
        <v>2015</v>
      </c>
      <c r="B922" s="192" t="s">
        <v>1079</v>
      </c>
      <c r="C922" s="195">
        <v>3362.55</v>
      </c>
    </row>
    <row r="923" spans="1:3">
      <c r="A923" s="192">
        <v>2015</v>
      </c>
      <c r="B923" s="192" t="s">
        <v>1080</v>
      </c>
      <c r="C923" s="195">
        <v>3362.55</v>
      </c>
    </row>
    <row r="924" spans="1:3">
      <c r="A924" s="192">
        <v>2015</v>
      </c>
      <c r="B924" s="192" t="s">
        <v>1081</v>
      </c>
      <c r="C924" s="195">
        <v>3362.55</v>
      </c>
    </row>
    <row r="925" spans="1:3">
      <c r="A925" s="192">
        <v>2015</v>
      </c>
      <c r="B925" s="192" t="s">
        <v>1082</v>
      </c>
      <c r="C925" s="195">
        <v>3362.55</v>
      </c>
    </row>
    <row r="926" spans="1:3">
      <c r="A926" s="192">
        <v>2015</v>
      </c>
      <c r="B926" s="192" t="s">
        <v>1083</v>
      </c>
      <c r="C926" s="195">
        <v>3362.55</v>
      </c>
    </row>
    <row r="927" spans="1:3">
      <c r="A927" s="192">
        <v>2015</v>
      </c>
      <c r="B927" s="192" t="s">
        <v>1084</v>
      </c>
      <c r="C927" s="195">
        <v>3362.55</v>
      </c>
    </row>
    <row r="928" spans="1:3">
      <c r="A928" s="192">
        <v>2015</v>
      </c>
      <c r="B928" s="192" t="s">
        <v>1085</v>
      </c>
      <c r="C928" s="195">
        <v>3362.55</v>
      </c>
    </row>
    <row r="929" spans="1:3">
      <c r="A929" s="192">
        <v>2015</v>
      </c>
      <c r="B929" s="192" t="s">
        <v>1086</v>
      </c>
      <c r="C929" s="195">
        <v>3362.55</v>
      </c>
    </row>
    <row r="930" spans="1:3">
      <c r="A930" s="192">
        <v>2015</v>
      </c>
      <c r="B930" s="192" t="s">
        <v>1087</v>
      </c>
      <c r="C930" s="195">
        <v>3199.01</v>
      </c>
    </row>
    <row r="931" spans="1:3">
      <c r="A931" s="192">
        <v>2015</v>
      </c>
      <c r="B931" s="192" t="s">
        <v>1088</v>
      </c>
      <c r="C931" s="195">
        <v>3199</v>
      </c>
    </row>
    <row r="932" spans="1:3">
      <c r="A932" s="192">
        <v>2015</v>
      </c>
      <c r="B932" s="192" t="s">
        <v>1089</v>
      </c>
      <c r="C932" s="195">
        <v>3195.85</v>
      </c>
    </row>
    <row r="933" spans="1:3">
      <c r="A933" s="192">
        <v>2015</v>
      </c>
      <c r="B933" s="192" t="s">
        <v>1090</v>
      </c>
      <c r="C933" s="195">
        <v>3187.5</v>
      </c>
    </row>
    <row r="934" spans="1:3">
      <c r="A934" s="192">
        <v>2015</v>
      </c>
      <c r="B934" s="192" t="s">
        <v>1091</v>
      </c>
      <c r="C934" s="195">
        <v>3187.5</v>
      </c>
    </row>
    <row r="935" spans="1:3">
      <c r="A935" s="192">
        <v>2015</v>
      </c>
      <c r="B935" s="192" t="s">
        <v>1092</v>
      </c>
      <c r="C935" s="195">
        <v>3187.5</v>
      </c>
    </row>
    <row r="936" spans="1:3">
      <c r="A936" s="192">
        <v>2015</v>
      </c>
      <c r="B936" s="192" t="s">
        <v>1093</v>
      </c>
      <c r="C936" s="195">
        <v>3153.79</v>
      </c>
    </row>
    <row r="937" spans="1:3">
      <c r="A937" s="192">
        <v>2015</v>
      </c>
      <c r="B937" s="192" t="s">
        <v>1094</v>
      </c>
      <c r="C937" s="195">
        <v>3150</v>
      </c>
    </row>
    <row r="938" spans="1:3">
      <c r="A938" s="192">
        <v>2015</v>
      </c>
      <c r="B938" s="192" t="s">
        <v>1095</v>
      </c>
      <c r="C938" s="195">
        <v>3097</v>
      </c>
    </row>
    <row r="939" spans="1:3">
      <c r="A939" s="192">
        <v>2015</v>
      </c>
      <c r="B939" s="192" t="s">
        <v>1096</v>
      </c>
      <c r="C939" s="195">
        <v>3063</v>
      </c>
    </row>
    <row r="940" spans="1:3">
      <c r="A940" s="192">
        <v>2015</v>
      </c>
      <c r="B940" s="192" t="s">
        <v>1097</v>
      </c>
      <c r="C940" s="195">
        <v>3063</v>
      </c>
    </row>
    <row r="941" spans="1:3">
      <c r="A941" s="192">
        <v>2015</v>
      </c>
      <c r="B941" s="192" t="s">
        <v>1098</v>
      </c>
      <c r="C941" s="195">
        <v>3062.5</v>
      </c>
    </row>
    <row r="942" spans="1:3">
      <c r="A942" s="192">
        <v>2015</v>
      </c>
      <c r="B942" s="192" t="s">
        <v>1099</v>
      </c>
      <c r="C942" s="195">
        <v>3060</v>
      </c>
    </row>
    <row r="943" spans="1:3">
      <c r="A943" s="192">
        <v>2015</v>
      </c>
      <c r="B943" s="192" t="s">
        <v>1100</v>
      </c>
      <c r="C943" s="195">
        <v>3060</v>
      </c>
    </row>
    <row r="944" spans="1:3">
      <c r="A944" s="192">
        <v>2015</v>
      </c>
      <c r="B944" s="192" t="s">
        <v>1101</v>
      </c>
      <c r="C944" s="195">
        <v>3059</v>
      </c>
    </row>
    <row r="945" spans="1:3">
      <c r="A945" s="192">
        <v>2015</v>
      </c>
      <c r="B945" s="192" t="s">
        <v>1102</v>
      </c>
      <c r="C945" s="195">
        <v>3058</v>
      </c>
    </row>
    <row r="946" spans="1:3">
      <c r="A946" s="192">
        <v>2015</v>
      </c>
      <c r="B946" s="192" t="s">
        <v>1103</v>
      </c>
      <c r="C946" s="195">
        <v>3054</v>
      </c>
    </row>
    <row r="947" spans="1:3">
      <c r="A947" s="192">
        <v>2015</v>
      </c>
      <c r="B947" s="192" t="s">
        <v>1104</v>
      </c>
      <c r="C947" s="195">
        <v>3040</v>
      </c>
    </row>
    <row r="948" spans="1:3">
      <c r="A948" s="192">
        <v>2015</v>
      </c>
      <c r="B948" s="192" t="s">
        <v>1105</v>
      </c>
      <c r="C948" s="195">
        <v>3035.08</v>
      </c>
    </row>
    <row r="949" spans="1:3">
      <c r="A949" s="192">
        <v>2015</v>
      </c>
      <c r="B949" s="192" t="s">
        <v>1106</v>
      </c>
      <c r="C949" s="195">
        <v>3035.07</v>
      </c>
    </row>
    <row r="950" spans="1:3">
      <c r="A950" s="192">
        <v>2015</v>
      </c>
      <c r="B950" s="192" t="s">
        <v>1107</v>
      </c>
      <c r="C950" s="195">
        <v>3018</v>
      </c>
    </row>
    <row r="951" spans="1:3">
      <c r="A951" s="192">
        <v>2015</v>
      </c>
      <c r="B951" s="192" t="s">
        <v>1108</v>
      </c>
      <c r="C951" s="195">
        <v>3012.5</v>
      </c>
    </row>
    <row r="952" spans="1:3">
      <c r="A952" s="192">
        <v>2015</v>
      </c>
      <c r="B952" s="192" t="s">
        <v>1109</v>
      </c>
      <c r="C952" s="195">
        <v>3012.5</v>
      </c>
    </row>
    <row r="953" spans="1:3">
      <c r="A953" s="192">
        <v>2015</v>
      </c>
      <c r="B953" s="192" t="s">
        <v>1110</v>
      </c>
      <c r="C953" s="195">
        <v>2999.65</v>
      </c>
    </row>
    <row r="954" spans="1:3">
      <c r="A954" s="192">
        <v>2015</v>
      </c>
      <c r="B954" s="192" t="s">
        <v>1111</v>
      </c>
      <c r="C954" s="195">
        <v>2999</v>
      </c>
    </row>
    <row r="955" spans="1:3">
      <c r="A955" s="192">
        <v>2015</v>
      </c>
      <c r="B955" s="192" t="s">
        <v>1112</v>
      </c>
      <c r="C955" s="195">
        <v>2999</v>
      </c>
    </row>
    <row r="956" spans="1:3">
      <c r="A956" s="192">
        <v>2015</v>
      </c>
      <c r="B956" s="192" t="s">
        <v>1113</v>
      </c>
      <c r="C956" s="195">
        <v>2999</v>
      </c>
    </row>
    <row r="957" spans="1:3">
      <c r="A957" s="192">
        <v>2015</v>
      </c>
      <c r="B957" s="192" t="s">
        <v>1114</v>
      </c>
      <c r="C957" s="195">
        <v>2999</v>
      </c>
    </row>
    <row r="958" spans="1:3">
      <c r="A958" s="192">
        <v>2015</v>
      </c>
      <c r="B958" s="192" t="s">
        <v>1115</v>
      </c>
      <c r="C958" s="195">
        <v>2999</v>
      </c>
    </row>
    <row r="959" spans="1:3">
      <c r="A959" s="192">
        <v>2015</v>
      </c>
      <c r="B959" s="192" t="s">
        <v>1116</v>
      </c>
      <c r="C959" s="195">
        <v>2998</v>
      </c>
    </row>
    <row r="960" spans="1:3">
      <c r="A960" s="192">
        <v>2015</v>
      </c>
      <c r="B960" s="192" t="s">
        <v>1117</v>
      </c>
      <c r="C960" s="195">
        <v>2998</v>
      </c>
    </row>
    <row r="961" spans="1:3">
      <c r="A961" s="192">
        <v>2015</v>
      </c>
      <c r="B961" s="192" t="s">
        <v>1118</v>
      </c>
      <c r="C961" s="195">
        <v>2998</v>
      </c>
    </row>
    <row r="962" spans="1:3">
      <c r="A962" s="192">
        <v>2015</v>
      </c>
      <c r="B962" s="192" t="s">
        <v>1119</v>
      </c>
      <c r="C962" s="195">
        <v>2998</v>
      </c>
    </row>
    <row r="963" spans="1:3">
      <c r="A963" s="192">
        <v>2015</v>
      </c>
      <c r="B963" s="192" t="s">
        <v>1120</v>
      </c>
      <c r="C963" s="195">
        <v>2998</v>
      </c>
    </row>
    <row r="964" spans="1:3">
      <c r="A964" s="192">
        <v>2015</v>
      </c>
      <c r="B964" s="192" t="s">
        <v>1121</v>
      </c>
      <c r="C964" s="195">
        <v>2996.1</v>
      </c>
    </row>
    <row r="965" spans="1:3">
      <c r="A965" s="192">
        <v>2015</v>
      </c>
      <c r="B965" s="192" t="s">
        <v>1122</v>
      </c>
      <c r="C965" s="195">
        <v>2996</v>
      </c>
    </row>
    <row r="966" spans="1:3">
      <c r="A966" s="192">
        <v>2015</v>
      </c>
      <c r="B966" s="192" t="s">
        <v>1123</v>
      </c>
      <c r="C966" s="195">
        <v>2993.75</v>
      </c>
    </row>
    <row r="967" spans="1:3">
      <c r="A967" s="192">
        <v>2015</v>
      </c>
      <c r="B967" s="192" t="s">
        <v>1124</v>
      </c>
      <c r="C967" s="195">
        <v>2958</v>
      </c>
    </row>
    <row r="968" spans="1:3">
      <c r="A968" s="192">
        <v>2015</v>
      </c>
      <c r="B968" s="192" t="s">
        <v>1125</v>
      </c>
      <c r="C968" s="195">
        <v>2956</v>
      </c>
    </row>
    <row r="969" spans="1:3">
      <c r="A969" s="192">
        <v>2015</v>
      </c>
      <c r="B969" s="192" t="s">
        <v>1126</v>
      </c>
      <c r="C969" s="195">
        <v>2944.05</v>
      </c>
    </row>
    <row r="970" spans="1:3">
      <c r="A970" s="192">
        <v>2015</v>
      </c>
      <c r="B970" s="192" t="s">
        <v>1127</v>
      </c>
      <c r="C970" s="195">
        <v>2908.06</v>
      </c>
    </row>
    <row r="971" spans="1:3">
      <c r="A971" s="192">
        <v>2015</v>
      </c>
      <c r="B971" s="192" t="s">
        <v>1128</v>
      </c>
      <c r="C971" s="195">
        <v>2898.99</v>
      </c>
    </row>
    <row r="972" spans="1:3">
      <c r="A972" s="192">
        <v>2015</v>
      </c>
      <c r="B972" s="192" t="s">
        <v>1129</v>
      </c>
      <c r="C972" s="195">
        <v>2898</v>
      </c>
    </row>
    <row r="973" spans="1:3">
      <c r="A973" s="192">
        <v>2015</v>
      </c>
      <c r="B973" s="192" t="s">
        <v>1130</v>
      </c>
      <c r="C973" s="195">
        <v>2895</v>
      </c>
    </row>
    <row r="974" spans="1:3">
      <c r="A974" s="192">
        <v>2015</v>
      </c>
      <c r="B974" s="192" t="s">
        <v>1131</v>
      </c>
      <c r="C974" s="195">
        <v>2895</v>
      </c>
    </row>
    <row r="975" spans="1:3">
      <c r="A975" s="192">
        <v>2015</v>
      </c>
      <c r="B975" s="192" t="s">
        <v>1132</v>
      </c>
      <c r="C975" s="195">
        <v>2853.04</v>
      </c>
    </row>
    <row r="976" spans="1:3">
      <c r="A976" s="192">
        <v>2015</v>
      </c>
      <c r="B976" s="192" t="s">
        <v>1133</v>
      </c>
      <c r="C976" s="195">
        <v>2849</v>
      </c>
    </row>
    <row r="977" spans="1:3">
      <c r="A977" s="192">
        <v>2015</v>
      </c>
      <c r="B977" s="192" t="s">
        <v>1134</v>
      </c>
      <c r="C977" s="195">
        <v>2799</v>
      </c>
    </row>
    <row r="978" spans="1:3">
      <c r="A978" s="192">
        <v>2015</v>
      </c>
      <c r="B978" s="192" t="s">
        <v>1135</v>
      </c>
      <c r="C978" s="195">
        <v>2789.08</v>
      </c>
    </row>
    <row r="979" spans="1:3">
      <c r="A979" s="192">
        <v>2015</v>
      </c>
      <c r="B979" s="192" t="s">
        <v>1136</v>
      </c>
      <c r="C979" s="195">
        <v>2767.18</v>
      </c>
    </row>
    <row r="980" spans="1:3">
      <c r="A980" s="192">
        <v>2015</v>
      </c>
      <c r="B980" s="192" t="s">
        <v>1137</v>
      </c>
      <c r="C980" s="195">
        <v>2739</v>
      </c>
    </row>
    <row r="981" spans="1:3">
      <c r="A981" s="192">
        <v>2015</v>
      </c>
      <c r="B981" s="192" t="s">
        <v>1138</v>
      </c>
      <c r="C981" s="195">
        <v>2610</v>
      </c>
    </row>
    <row r="982" spans="1:3">
      <c r="A982" s="192">
        <v>2015</v>
      </c>
      <c r="B982" s="192" t="s">
        <v>1139</v>
      </c>
      <c r="C982" s="195">
        <v>2610</v>
      </c>
    </row>
    <row r="983" spans="1:3">
      <c r="A983" s="192">
        <v>2015</v>
      </c>
      <c r="B983" s="192" t="s">
        <v>1140</v>
      </c>
      <c r="C983" s="195">
        <v>2610</v>
      </c>
    </row>
    <row r="984" spans="1:3">
      <c r="A984" s="192">
        <v>2015</v>
      </c>
      <c r="B984" s="192" t="s">
        <v>1141</v>
      </c>
      <c r="C984" s="195">
        <v>2550</v>
      </c>
    </row>
    <row r="985" spans="1:3">
      <c r="A985" s="192">
        <v>2015</v>
      </c>
      <c r="B985" s="192" t="s">
        <v>1142</v>
      </c>
      <c r="C985" s="195">
        <v>2498.75</v>
      </c>
    </row>
    <row r="986" spans="1:3">
      <c r="A986" s="192">
        <v>2015</v>
      </c>
      <c r="B986" s="192" t="s">
        <v>1143</v>
      </c>
      <c r="C986" s="195">
        <v>2469</v>
      </c>
    </row>
    <row r="987" spans="1:3">
      <c r="A987" s="192">
        <v>2015</v>
      </c>
      <c r="B987" s="192" t="s">
        <v>1144</v>
      </c>
      <c r="C987" s="195">
        <v>2355.31</v>
      </c>
    </row>
    <row r="988" spans="1:3">
      <c r="A988" s="192">
        <v>2015</v>
      </c>
      <c r="B988" s="192" t="s">
        <v>1145</v>
      </c>
      <c r="C988" s="195">
        <v>2299</v>
      </c>
    </row>
    <row r="989" spans="1:3">
      <c r="A989" s="192">
        <v>2015</v>
      </c>
      <c r="B989" s="192" t="s">
        <v>1146</v>
      </c>
      <c r="C989" s="195">
        <v>2299</v>
      </c>
    </row>
    <row r="990" spans="1:3">
      <c r="A990" s="192">
        <v>2015</v>
      </c>
      <c r="B990" s="192" t="s">
        <v>1147</v>
      </c>
      <c r="C990" s="195">
        <v>2299</v>
      </c>
    </row>
    <row r="991" spans="1:3">
      <c r="A991" s="192">
        <v>2015</v>
      </c>
      <c r="B991" s="192" t="s">
        <v>1148</v>
      </c>
      <c r="C991" s="195">
        <v>2145.08</v>
      </c>
    </row>
    <row r="992" spans="1:3">
      <c r="A992" s="192">
        <v>2015</v>
      </c>
      <c r="B992" s="192" t="s">
        <v>1149</v>
      </c>
      <c r="C992" s="195">
        <v>2145.08</v>
      </c>
    </row>
    <row r="993" spans="1:3">
      <c r="A993" s="192">
        <v>2015</v>
      </c>
      <c r="B993" s="192" t="s">
        <v>1150</v>
      </c>
      <c r="C993" s="195">
        <v>2138.11</v>
      </c>
    </row>
    <row r="994" spans="1:3">
      <c r="A994" s="192">
        <v>2015</v>
      </c>
      <c r="B994" s="192" t="s">
        <v>1151</v>
      </c>
      <c r="C994" s="195">
        <v>1999.03</v>
      </c>
    </row>
    <row r="995" spans="1:3">
      <c r="A995" s="192">
        <v>2015</v>
      </c>
      <c r="B995" s="192" t="s">
        <v>1152</v>
      </c>
      <c r="C995" s="195">
        <v>1999</v>
      </c>
    </row>
    <row r="996" spans="1:3">
      <c r="A996" s="192">
        <v>2015</v>
      </c>
      <c r="B996" s="192" t="s">
        <v>1153</v>
      </c>
      <c r="C996" s="195">
        <v>1999</v>
      </c>
    </row>
    <row r="997" spans="1:3">
      <c r="A997" s="192">
        <v>2015</v>
      </c>
      <c r="B997" s="192" t="s">
        <v>1154</v>
      </c>
      <c r="C997" s="195">
        <v>1998</v>
      </c>
    </row>
    <row r="998" spans="1:3">
      <c r="A998" s="192">
        <v>2015</v>
      </c>
      <c r="B998" s="192" t="s">
        <v>1155</v>
      </c>
      <c r="C998" s="195">
        <v>1972.68</v>
      </c>
    </row>
    <row r="999" spans="1:3">
      <c r="A999" s="192">
        <v>2015</v>
      </c>
      <c r="B999" s="192" t="s">
        <v>1156</v>
      </c>
      <c r="C999" s="195">
        <v>1972.68</v>
      </c>
    </row>
    <row r="1000" spans="1:3">
      <c r="A1000" s="192">
        <v>2015</v>
      </c>
      <c r="B1000" s="192" t="s">
        <v>1157</v>
      </c>
      <c r="C1000" s="195">
        <v>1972.68</v>
      </c>
    </row>
    <row r="1001" spans="1:3">
      <c r="A1001" s="192">
        <v>2015</v>
      </c>
      <c r="B1001" s="192" t="s">
        <v>1158</v>
      </c>
      <c r="C1001" s="195">
        <v>1972.68</v>
      </c>
    </row>
    <row r="1002" spans="1:3">
      <c r="A1002" s="192">
        <v>2015</v>
      </c>
      <c r="B1002" s="192" t="s">
        <v>1159</v>
      </c>
      <c r="C1002" s="195">
        <v>1972.68</v>
      </c>
    </row>
    <row r="1003" spans="1:3">
      <c r="A1003" s="192">
        <v>2015</v>
      </c>
      <c r="B1003" s="192" t="s">
        <v>1160</v>
      </c>
      <c r="C1003" s="195">
        <v>1972.68</v>
      </c>
    </row>
    <row r="1004" spans="1:3">
      <c r="A1004" s="192">
        <v>2015</v>
      </c>
      <c r="B1004" s="192" t="s">
        <v>1161</v>
      </c>
      <c r="C1004" s="195">
        <v>1972.68</v>
      </c>
    </row>
    <row r="1005" spans="1:3">
      <c r="A1005" s="192">
        <v>2015</v>
      </c>
      <c r="B1005" s="192" t="s">
        <v>1162</v>
      </c>
      <c r="C1005" s="195">
        <v>1972.68</v>
      </c>
    </row>
    <row r="1006" spans="1:3">
      <c r="A1006" s="192">
        <v>2015</v>
      </c>
      <c r="B1006" s="192" t="s">
        <v>1163</v>
      </c>
      <c r="C1006" s="195">
        <v>1972.68</v>
      </c>
    </row>
    <row r="1007" spans="1:3">
      <c r="A1007" s="192">
        <v>2015</v>
      </c>
      <c r="B1007" s="192" t="s">
        <v>1164</v>
      </c>
      <c r="C1007" s="195">
        <v>1972.68</v>
      </c>
    </row>
    <row r="1008" spans="1:3">
      <c r="A1008" s="192">
        <v>2015</v>
      </c>
      <c r="B1008" s="192" t="s">
        <v>1165</v>
      </c>
      <c r="C1008" s="195">
        <v>1972.68</v>
      </c>
    </row>
    <row r="1009" spans="1:3">
      <c r="A1009" s="192">
        <v>2015</v>
      </c>
      <c r="B1009" s="192" t="s">
        <v>1166</v>
      </c>
      <c r="C1009" s="195">
        <v>1972.68</v>
      </c>
    </row>
    <row r="1010" spans="1:3">
      <c r="A1010" s="192">
        <v>2015</v>
      </c>
      <c r="B1010" s="192" t="s">
        <v>1167</v>
      </c>
      <c r="C1010" s="195">
        <v>1972.68</v>
      </c>
    </row>
    <row r="1011" spans="1:3">
      <c r="A1011" s="192">
        <v>2015</v>
      </c>
      <c r="B1011" s="192" t="s">
        <v>1168</v>
      </c>
      <c r="C1011" s="195">
        <v>1972.68</v>
      </c>
    </row>
    <row r="1012" spans="1:3">
      <c r="A1012" s="192">
        <v>2015</v>
      </c>
      <c r="B1012" s="192" t="s">
        <v>1169</v>
      </c>
      <c r="C1012" s="195">
        <v>1972.68</v>
      </c>
    </row>
    <row r="1013" spans="1:3">
      <c r="A1013" s="192">
        <v>2015</v>
      </c>
      <c r="B1013" s="192" t="s">
        <v>1170</v>
      </c>
      <c r="C1013" s="195">
        <v>1972.68</v>
      </c>
    </row>
    <row r="1014" spans="1:3">
      <c r="A1014" s="192">
        <v>2015</v>
      </c>
      <c r="B1014" s="192" t="s">
        <v>1171</v>
      </c>
      <c r="C1014" s="195">
        <v>1972.68</v>
      </c>
    </row>
    <row r="1015" spans="1:3">
      <c r="A1015" s="192">
        <v>2015</v>
      </c>
      <c r="B1015" s="192" t="s">
        <v>1172</v>
      </c>
      <c r="C1015" s="195">
        <v>1972.68</v>
      </c>
    </row>
    <row r="1016" spans="1:3">
      <c r="A1016" s="192">
        <v>2015</v>
      </c>
      <c r="B1016" s="192" t="s">
        <v>1173</v>
      </c>
      <c r="C1016" s="195">
        <v>1972.68</v>
      </c>
    </row>
    <row r="1017" spans="1:3">
      <c r="A1017" s="192">
        <v>2015</v>
      </c>
      <c r="B1017" s="192" t="s">
        <v>1174</v>
      </c>
      <c r="C1017" s="195">
        <v>1972.68</v>
      </c>
    </row>
    <row r="1018" spans="1:3">
      <c r="A1018" s="192">
        <v>2015</v>
      </c>
      <c r="B1018" s="192" t="s">
        <v>1175</v>
      </c>
      <c r="C1018" s="195">
        <v>1907.5</v>
      </c>
    </row>
    <row r="1019" spans="1:3">
      <c r="A1019" s="192">
        <v>2015</v>
      </c>
      <c r="B1019" s="192" t="s">
        <v>1176</v>
      </c>
      <c r="C1019" s="195">
        <v>1907.5</v>
      </c>
    </row>
    <row r="1020" spans="1:3">
      <c r="A1020" s="192">
        <v>2015</v>
      </c>
      <c r="B1020" s="192" t="s">
        <v>1177</v>
      </c>
      <c r="C1020" s="195">
        <v>1887</v>
      </c>
    </row>
    <row r="1021" spans="1:3">
      <c r="A1021" s="192">
        <v>2015</v>
      </c>
      <c r="B1021" s="192" t="s">
        <v>1178</v>
      </c>
      <c r="C1021" s="195">
        <v>1798.75</v>
      </c>
    </row>
    <row r="1022" spans="1:3">
      <c r="A1022" s="192">
        <v>2015</v>
      </c>
      <c r="B1022" s="192" t="s">
        <v>1179</v>
      </c>
      <c r="C1022" s="195">
        <v>1765</v>
      </c>
    </row>
    <row r="1023" spans="1:3">
      <c r="A1023" s="192">
        <v>2015</v>
      </c>
      <c r="B1023" s="192" t="s">
        <v>1180</v>
      </c>
      <c r="C1023" s="195">
        <v>1734</v>
      </c>
    </row>
    <row r="1024" spans="1:3">
      <c r="A1024" s="192">
        <v>2015</v>
      </c>
      <c r="B1024" s="192" t="s">
        <v>1181</v>
      </c>
      <c r="C1024" s="195">
        <v>1716.25</v>
      </c>
    </row>
    <row r="1025" spans="1:3">
      <c r="A1025" s="192">
        <v>2015</v>
      </c>
      <c r="B1025" s="192" t="s">
        <v>1182</v>
      </c>
      <c r="C1025" s="195">
        <v>1699</v>
      </c>
    </row>
    <row r="1026" spans="1:3">
      <c r="A1026" s="192">
        <v>2015</v>
      </c>
      <c r="B1026" s="192" t="s">
        <v>1183</v>
      </c>
      <c r="C1026" s="195">
        <v>1580</v>
      </c>
    </row>
    <row r="1027" spans="1:3">
      <c r="A1027" s="192">
        <v>2015</v>
      </c>
      <c r="B1027" s="192" t="s">
        <v>1184</v>
      </c>
      <c r="C1027" s="195">
        <v>1562.08</v>
      </c>
    </row>
    <row r="1028" spans="1:3">
      <c r="A1028" s="192">
        <v>2015</v>
      </c>
      <c r="B1028" s="192" t="s">
        <v>1185</v>
      </c>
      <c r="C1028" s="195">
        <v>1541</v>
      </c>
    </row>
    <row r="1029" spans="1:3">
      <c r="A1029" s="192">
        <v>2015</v>
      </c>
      <c r="B1029" s="192" t="s">
        <v>1186</v>
      </c>
      <c r="C1029" s="195">
        <v>1498</v>
      </c>
    </row>
    <row r="1030" spans="1:3">
      <c r="A1030" s="192">
        <v>2015</v>
      </c>
      <c r="B1030" s="192" t="s">
        <v>1187</v>
      </c>
      <c r="C1030" s="195">
        <v>1438</v>
      </c>
    </row>
    <row r="1031" spans="1:3">
      <c r="A1031" s="192">
        <v>2015</v>
      </c>
      <c r="B1031" s="192" t="s">
        <v>1188</v>
      </c>
      <c r="C1031" s="195">
        <v>1399</v>
      </c>
    </row>
    <row r="1032" spans="1:3">
      <c r="A1032" s="192">
        <v>2015</v>
      </c>
      <c r="B1032" s="192" t="s">
        <v>1189</v>
      </c>
      <c r="C1032" s="195">
        <v>1299</v>
      </c>
    </row>
    <row r="1033" spans="1:3">
      <c r="A1033" s="192">
        <v>2015</v>
      </c>
      <c r="B1033" s="192" t="s">
        <v>1190</v>
      </c>
      <c r="C1033" s="195">
        <v>1298.43</v>
      </c>
    </row>
    <row r="1034" spans="1:3">
      <c r="A1034" s="192">
        <v>2015</v>
      </c>
      <c r="B1034" s="192" t="s">
        <v>1191</v>
      </c>
      <c r="C1034" s="195">
        <v>1199</v>
      </c>
    </row>
    <row r="1035" spans="1:3">
      <c r="A1035" s="192">
        <v>2015</v>
      </c>
      <c r="B1035" s="192" t="s">
        <v>1192</v>
      </c>
      <c r="C1035" s="195">
        <v>1190.25</v>
      </c>
    </row>
    <row r="1036" spans="1:3">
      <c r="A1036" s="192">
        <v>2015</v>
      </c>
      <c r="B1036" s="192" t="s">
        <v>1193</v>
      </c>
      <c r="C1036" s="195">
        <v>1060</v>
      </c>
    </row>
    <row r="1037" spans="1:3">
      <c r="A1037" s="192">
        <v>2016</v>
      </c>
      <c r="B1037" s="192" t="s">
        <v>1194</v>
      </c>
      <c r="C1037" s="195">
        <v>31738.75</v>
      </c>
    </row>
    <row r="1038" spans="1:3">
      <c r="A1038" s="192">
        <v>2016</v>
      </c>
      <c r="B1038" s="192" t="s">
        <v>1195</v>
      </c>
      <c r="C1038" s="195">
        <v>7335</v>
      </c>
    </row>
    <row r="1039" spans="1:3">
      <c r="A1039" s="192">
        <v>2016</v>
      </c>
      <c r="B1039" s="192" t="s">
        <v>1196</v>
      </c>
      <c r="C1039" s="195">
        <v>7335</v>
      </c>
    </row>
    <row r="1040" spans="1:3">
      <c r="A1040" s="192">
        <v>2016</v>
      </c>
      <c r="B1040" s="192" t="s">
        <v>1197</v>
      </c>
      <c r="C1040" s="195">
        <v>7335</v>
      </c>
    </row>
    <row r="1041" spans="1:3">
      <c r="A1041" s="192">
        <v>2016</v>
      </c>
      <c r="B1041" s="192" t="s">
        <v>1198</v>
      </c>
      <c r="C1041" s="195">
        <v>29592.78</v>
      </c>
    </row>
    <row r="1042" spans="1:3">
      <c r="A1042" s="192">
        <v>2016</v>
      </c>
      <c r="B1042" s="192" t="s">
        <v>1199</v>
      </c>
      <c r="C1042" s="195">
        <v>29592.78</v>
      </c>
    </row>
    <row r="1043" spans="1:3">
      <c r="A1043" s="192">
        <v>2016</v>
      </c>
      <c r="B1043" s="192" t="s">
        <v>1200</v>
      </c>
      <c r="C1043" s="195">
        <v>3945</v>
      </c>
    </row>
    <row r="1044" spans="1:3">
      <c r="A1044" s="192">
        <v>2016</v>
      </c>
      <c r="B1044" s="192" t="s">
        <v>1201</v>
      </c>
      <c r="C1044" s="195">
        <v>3945</v>
      </c>
    </row>
    <row r="1045" spans="1:3">
      <c r="A1045" s="192">
        <v>2016</v>
      </c>
      <c r="B1045" s="192" t="s">
        <v>1202</v>
      </c>
      <c r="C1045" s="195">
        <v>3945</v>
      </c>
    </row>
    <row r="1046" spans="1:3">
      <c r="A1046" s="192">
        <v>2016</v>
      </c>
      <c r="B1046" s="192" t="s">
        <v>1203</v>
      </c>
      <c r="C1046" s="195">
        <v>3945</v>
      </c>
    </row>
    <row r="1047" spans="1:3">
      <c r="A1047" s="192">
        <v>2016</v>
      </c>
      <c r="B1047" s="192" t="s">
        <v>1204</v>
      </c>
      <c r="C1047" s="195">
        <v>3945</v>
      </c>
    </row>
    <row r="1048" spans="1:3">
      <c r="A1048" s="192">
        <v>2016</v>
      </c>
      <c r="B1048" s="192" t="s">
        <v>1205</v>
      </c>
      <c r="C1048" s="195">
        <v>3945</v>
      </c>
    </row>
    <row r="1049" spans="1:3">
      <c r="A1049" s="192">
        <v>2016</v>
      </c>
      <c r="B1049" s="192" t="s">
        <v>1206</v>
      </c>
      <c r="C1049" s="195">
        <v>3945</v>
      </c>
    </row>
    <row r="1050" spans="1:3">
      <c r="A1050" s="192">
        <v>2016</v>
      </c>
      <c r="B1050" s="192" t="s">
        <v>1207</v>
      </c>
      <c r="C1050" s="195">
        <v>3945</v>
      </c>
    </row>
    <row r="1051" spans="1:3">
      <c r="A1051" s="192">
        <v>2016</v>
      </c>
      <c r="B1051" s="192" t="s">
        <v>1208</v>
      </c>
      <c r="C1051" s="195">
        <v>3945</v>
      </c>
    </row>
    <row r="1052" spans="1:3">
      <c r="A1052" s="192">
        <v>2016</v>
      </c>
      <c r="B1052" s="192" t="s">
        <v>1209</v>
      </c>
      <c r="C1052" s="195">
        <v>3945</v>
      </c>
    </row>
    <row r="1053" spans="1:3">
      <c r="A1053" s="192">
        <v>2016</v>
      </c>
      <c r="B1053" s="192" t="s">
        <v>1210</v>
      </c>
      <c r="C1053" s="195">
        <v>3945</v>
      </c>
    </row>
    <row r="1054" spans="1:3">
      <c r="A1054" s="192">
        <v>2016</v>
      </c>
      <c r="B1054" s="192" t="s">
        <v>1211</v>
      </c>
      <c r="C1054" s="195">
        <v>3945</v>
      </c>
    </row>
    <row r="1055" spans="1:3">
      <c r="A1055" s="192">
        <v>2016</v>
      </c>
      <c r="B1055" s="192" t="s">
        <v>1212</v>
      </c>
      <c r="C1055" s="195">
        <v>3945</v>
      </c>
    </row>
    <row r="1056" spans="1:3">
      <c r="A1056" s="192">
        <v>2016</v>
      </c>
      <c r="B1056" s="192" t="s">
        <v>1213</v>
      </c>
      <c r="C1056" s="195">
        <v>3945</v>
      </c>
    </row>
    <row r="1057" spans="1:3">
      <c r="A1057" s="192">
        <v>2016</v>
      </c>
      <c r="B1057" s="192" t="s">
        <v>1214</v>
      </c>
      <c r="C1057" s="195">
        <v>3945</v>
      </c>
    </row>
    <row r="1058" spans="1:3">
      <c r="A1058" s="192">
        <v>2016</v>
      </c>
      <c r="B1058" s="192" t="s">
        <v>1215</v>
      </c>
      <c r="C1058" s="195">
        <v>2340</v>
      </c>
    </row>
    <row r="1059" spans="1:3">
      <c r="A1059" s="192">
        <v>2016</v>
      </c>
      <c r="B1059" s="192" t="s">
        <v>1216</v>
      </c>
      <c r="C1059" s="195">
        <v>2340</v>
      </c>
    </row>
    <row r="1060" spans="1:3">
      <c r="A1060" s="192">
        <v>2016</v>
      </c>
      <c r="B1060" s="192" t="s">
        <v>1217</v>
      </c>
      <c r="C1060" s="195">
        <v>2340</v>
      </c>
    </row>
    <row r="1061" spans="1:3">
      <c r="A1061" s="192">
        <v>2016</v>
      </c>
      <c r="B1061" s="192" t="s">
        <v>1218</v>
      </c>
      <c r="C1061" s="195">
        <v>2340</v>
      </c>
    </row>
    <row r="1062" spans="1:3">
      <c r="A1062" s="192">
        <v>2016</v>
      </c>
      <c r="B1062" s="192" t="s">
        <v>1219</v>
      </c>
      <c r="C1062" s="195">
        <v>2340</v>
      </c>
    </row>
    <row r="1063" spans="1:3">
      <c r="A1063" s="192">
        <v>2016</v>
      </c>
      <c r="B1063" s="192" t="s">
        <v>1220</v>
      </c>
      <c r="C1063" s="195">
        <v>2340</v>
      </c>
    </row>
    <row r="1064" spans="1:3">
      <c r="A1064" s="192">
        <v>2016</v>
      </c>
      <c r="B1064" s="192" t="s">
        <v>1221</v>
      </c>
      <c r="C1064" s="195">
        <v>2340</v>
      </c>
    </row>
    <row r="1065" spans="1:3">
      <c r="A1065" s="192">
        <v>2016</v>
      </c>
      <c r="B1065" s="192" t="s">
        <v>1222</v>
      </c>
      <c r="C1065" s="195">
        <v>2340</v>
      </c>
    </row>
    <row r="1066" spans="1:3">
      <c r="A1066" s="192">
        <v>2016</v>
      </c>
      <c r="B1066" s="192" t="s">
        <v>1223</v>
      </c>
      <c r="C1066" s="195">
        <v>2340</v>
      </c>
    </row>
    <row r="1067" spans="1:3">
      <c r="A1067" s="192">
        <v>2016</v>
      </c>
      <c r="B1067" s="192" t="s">
        <v>1224</v>
      </c>
      <c r="C1067" s="195">
        <v>2340</v>
      </c>
    </row>
    <row r="1068" spans="1:3">
      <c r="A1068" s="192">
        <v>2016</v>
      </c>
      <c r="B1068" s="192" t="s">
        <v>1225</v>
      </c>
      <c r="C1068" s="195">
        <v>2340</v>
      </c>
    </row>
    <row r="1069" spans="1:3">
      <c r="A1069" s="192">
        <v>2016</v>
      </c>
      <c r="B1069" s="192" t="s">
        <v>1226</v>
      </c>
      <c r="C1069" s="195">
        <v>2340</v>
      </c>
    </row>
    <row r="1070" spans="1:3">
      <c r="A1070" s="192">
        <v>2016</v>
      </c>
      <c r="B1070" s="192" t="s">
        <v>1227</v>
      </c>
      <c r="C1070" s="195">
        <v>2340</v>
      </c>
    </row>
    <row r="1071" spans="1:3">
      <c r="A1071" s="192">
        <v>2016</v>
      </c>
      <c r="B1071" s="192" t="s">
        <v>1228</v>
      </c>
      <c r="C1071" s="195">
        <v>2340</v>
      </c>
    </row>
    <row r="1072" spans="1:3">
      <c r="A1072" s="192">
        <v>2016</v>
      </c>
      <c r="B1072" s="192" t="s">
        <v>1229</v>
      </c>
      <c r="C1072" s="195">
        <v>2340</v>
      </c>
    </row>
    <row r="1073" spans="1:3">
      <c r="A1073" s="192">
        <v>2016</v>
      </c>
      <c r="B1073" s="192" t="s">
        <v>1230</v>
      </c>
      <c r="C1073" s="195">
        <v>2340</v>
      </c>
    </row>
    <row r="1074" spans="1:3">
      <c r="A1074" s="192">
        <v>2016</v>
      </c>
      <c r="B1074" s="192" t="s">
        <v>1231</v>
      </c>
      <c r="C1074" s="195">
        <v>2340</v>
      </c>
    </row>
    <row r="1075" spans="1:3">
      <c r="A1075" s="192">
        <v>2016</v>
      </c>
      <c r="B1075" s="192" t="s">
        <v>1232</v>
      </c>
      <c r="C1075" s="195">
        <v>2340</v>
      </c>
    </row>
    <row r="1076" spans="1:3">
      <c r="A1076" s="192">
        <v>2016</v>
      </c>
      <c r="B1076" s="192" t="s">
        <v>1233</v>
      </c>
      <c r="C1076" s="195">
        <v>2340</v>
      </c>
    </row>
    <row r="1077" spans="1:3">
      <c r="A1077" s="192">
        <v>2016</v>
      </c>
      <c r="B1077" s="192" t="s">
        <v>1234</v>
      </c>
      <c r="C1077" s="195">
        <v>2340</v>
      </c>
    </row>
    <row r="1078" spans="1:3">
      <c r="A1078" s="192">
        <v>2016</v>
      </c>
      <c r="B1078" s="192" t="s">
        <v>1235</v>
      </c>
      <c r="C1078" s="195">
        <v>8302.25</v>
      </c>
    </row>
    <row r="1079" spans="1:3">
      <c r="A1079" s="192">
        <v>2016</v>
      </c>
      <c r="B1079" s="192" t="s">
        <v>1236</v>
      </c>
      <c r="C1079" s="195">
        <v>8661.26</v>
      </c>
    </row>
    <row r="1080" spans="1:3">
      <c r="A1080" s="192">
        <v>2016</v>
      </c>
      <c r="B1080" s="192" t="s">
        <v>1237</v>
      </c>
      <c r="C1080" s="195">
        <v>8661.26</v>
      </c>
    </row>
    <row r="1081" spans="1:3">
      <c r="A1081" s="192">
        <v>2016</v>
      </c>
      <c r="B1081" s="192" t="s">
        <v>1238</v>
      </c>
      <c r="C1081" s="195">
        <v>8661.26</v>
      </c>
    </row>
    <row r="1082" spans="1:3">
      <c r="A1082" s="192">
        <v>2016</v>
      </c>
      <c r="B1082" s="192" t="s">
        <v>1239</v>
      </c>
      <c r="C1082" s="195">
        <v>8661.26</v>
      </c>
    </row>
    <row r="1083" spans="1:3">
      <c r="A1083" s="192">
        <v>2016</v>
      </c>
      <c r="B1083" s="192" t="s">
        <v>1240</v>
      </c>
      <c r="C1083" s="195">
        <v>8661.26</v>
      </c>
    </row>
    <row r="1084" spans="1:3">
      <c r="A1084" s="192">
        <v>2016</v>
      </c>
      <c r="B1084" s="192" t="s">
        <v>1241</v>
      </c>
      <c r="C1084" s="195">
        <v>8661.26</v>
      </c>
    </row>
    <row r="1085" spans="1:3">
      <c r="A1085" s="192">
        <v>2016</v>
      </c>
      <c r="B1085" s="192" t="s">
        <v>1242</v>
      </c>
      <c r="C1085" s="195">
        <v>8661.26</v>
      </c>
    </row>
    <row r="1086" spans="1:3">
      <c r="A1086" s="192">
        <v>2016</v>
      </c>
      <c r="B1086" s="192" t="s">
        <v>1243</v>
      </c>
      <c r="C1086" s="195">
        <v>8661.26</v>
      </c>
    </row>
    <row r="1087" spans="1:3">
      <c r="A1087" s="192">
        <v>2016</v>
      </c>
      <c r="B1087" s="192" t="s">
        <v>1244</v>
      </c>
      <c r="C1087" s="195">
        <v>8661.26</v>
      </c>
    </row>
    <row r="1088" spans="1:3">
      <c r="A1088" s="192">
        <v>2016</v>
      </c>
      <c r="B1088" s="192" t="s">
        <v>1245</v>
      </c>
      <c r="C1088" s="195">
        <v>8661.26</v>
      </c>
    </row>
    <row r="1089" spans="1:3">
      <c r="A1089" s="192">
        <v>2016</v>
      </c>
      <c r="B1089" s="192" t="s">
        <v>1246</v>
      </c>
      <c r="C1089" s="195">
        <v>8661.26</v>
      </c>
    </row>
    <row r="1090" spans="1:3">
      <c r="A1090" s="192">
        <v>2016</v>
      </c>
      <c r="B1090" s="192" t="s">
        <v>1247</v>
      </c>
      <c r="C1090" s="195">
        <v>5286.37</v>
      </c>
    </row>
    <row r="1091" spans="1:3">
      <c r="A1091" s="192">
        <v>2016</v>
      </c>
      <c r="B1091" s="192" t="s">
        <v>1248</v>
      </c>
      <c r="C1091" s="195">
        <v>3945</v>
      </c>
    </row>
    <row r="1092" spans="1:3">
      <c r="A1092" s="192">
        <v>2016</v>
      </c>
      <c r="B1092" s="192" t="s">
        <v>1249</v>
      </c>
      <c r="C1092" s="195">
        <v>3945</v>
      </c>
    </row>
    <row r="1093" spans="1:3">
      <c r="A1093" s="192">
        <v>2016</v>
      </c>
      <c r="B1093" s="192" t="s">
        <v>1250</v>
      </c>
      <c r="C1093" s="195">
        <v>3945</v>
      </c>
    </row>
    <row r="1094" spans="1:3">
      <c r="A1094" s="192">
        <v>2016</v>
      </c>
      <c r="B1094" s="192" t="s">
        <v>1251</v>
      </c>
      <c r="C1094" s="195">
        <v>3945</v>
      </c>
    </row>
    <row r="1095" spans="1:3">
      <c r="A1095" s="192">
        <v>2016</v>
      </c>
      <c r="B1095" s="192" t="s">
        <v>1252</v>
      </c>
      <c r="C1095" s="195">
        <v>3945</v>
      </c>
    </row>
    <row r="1096" spans="1:3">
      <c r="A1096" s="192">
        <v>2016</v>
      </c>
      <c r="B1096" s="192" t="s">
        <v>1253</v>
      </c>
      <c r="C1096" s="195">
        <v>3945</v>
      </c>
    </row>
    <row r="1097" spans="1:3">
      <c r="A1097" s="192">
        <v>2016</v>
      </c>
      <c r="B1097" s="192" t="s">
        <v>1254</v>
      </c>
      <c r="C1097" s="195">
        <v>3945</v>
      </c>
    </row>
    <row r="1098" spans="1:3">
      <c r="A1098" s="192">
        <v>2016</v>
      </c>
      <c r="B1098" s="192" t="s">
        <v>1255</v>
      </c>
      <c r="C1098" s="195">
        <v>3945</v>
      </c>
    </row>
    <row r="1099" spans="1:3">
      <c r="A1099" s="192">
        <v>2016</v>
      </c>
      <c r="B1099" s="192" t="s">
        <v>1256</v>
      </c>
      <c r="C1099" s="195">
        <v>3945</v>
      </c>
    </row>
    <row r="1100" spans="1:3">
      <c r="A1100" s="192">
        <v>2016</v>
      </c>
      <c r="B1100" s="192" t="s">
        <v>1257</v>
      </c>
      <c r="C1100" s="195">
        <v>3945</v>
      </c>
    </row>
    <row r="1101" spans="1:3">
      <c r="A1101" s="192">
        <v>2016</v>
      </c>
      <c r="B1101" s="192" t="s">
        <v>1258</v>
      </c>
      <c r="C1101" s="195">
        <v>3945</v>
      </c>
    </row>
    <row r="1102" spans="1:3">
      <c r="A1102" s="192">
        <v>2016</v>
      </c>
      <c r="B1102" s="192" t="s">
        <v>1259</v>
      </c>
      <c r="C1102" s="195">
        <v>3945</v>
      </c>
    </row>
    <row r="1103" spans="1:3">
      <c r="A1103" s="192">
        <v>2016</v>
      </c>
      <c r="B1103" s="192" t="s">
        <v>1260</v>
      </c>
      <c r="C1103" s="195">
        <v>3945</v>
      </c>
    </row>
    <row r="1104" spans="1:3">
      <c r="A1104" s="192">
        <v>2016</v>
      </c>
      <c r="B1104" s="192" t="s">
        <v>1261</v>
      </c>
      <c r="C1104" s="195">
        <v>3945</v>
      </c>
    </row>
    <row r="1105" spans="1:3">
      <c r="A1105" s="192">
        <v>2016</v>
      </c>
      <c r="B1105" s="192" t="s">
        <v>1262</v>
      </c>
      <c r="C1105" s="195">
        <v>3945</v>
      </c>
    </row>
    <row r="1106" spans="1:3">
      <c r="A1106" s="192">
        <v>2016</v>
      </c>
      <c r="B1106" s="192" t="s">
        <v>1263</v>
      </c>
      <c r="C1106" s="195">
        <v>3945</v>
      </c>
    </row>
    <row r="1107" spans="1:3">
      <c r="A1107" s="192">
        <v>2016</v>
      </c>
      <c r="B1107" s="192" t="s">
        <v>1264</v>
      </c>
      <c r="C1107" s="195">
        <v>3945</v>
      </c>
    </row>
    <row r="1108" spans="1:3">
      <c r="A1108" s="192">
        <v>2016</v>
      </c>
      <c r="B1108" s="192" t="s">
        <v>1265</v>
      </c>
      <c r="C1108" s="195">
        <v>3945</v>
      </c>
    </row>
    <row r="1109" spans="1:3">
      <c r="A1109" s="192">
        <v>2016</v>
      </c>
      <c r="B1109" s="192" t="s">
        <v>1266</v>
      </c>
      <c r="C1109" s="195">
        <v>3945</v>
      </c>
    </row>
    <row r="1110" spans="1:3">
      <c r="A1110" s="192">
        <v>2016</v>
      </c>
      <c r="B1110" s="192" t="s">
        <v>1267</v>
      </c>
      <c r="C1110" s="195">
        <v>3945</v>
      </c>
    </row>
    <row r="1111" spans="1:3">
      <c r="A1111" s="192">
        <v>2016</v>
      </c>
      <c r="B1111" s="192" t="s">
        <v>1268</v>
      </c>
      <c r="C1111" s="195">
        <v>3945</v>
      </c>
    </row>
    <row r="1112" spans="1:3">
      <c r="A1112" s="192">
        <v>2016</v>
      </c>
      <c r="B1112" s="192" t="s">
        <v>1269</v>
      </c>
      <c r="C1112" s="195">
        <v>3945</v>
      </c>
    </row>
    <row r="1113" spans="1:3">
      <c r="A1113" s="192">
        <v>2016</v>
      </c>
      <c r="B1113" s="192" t="s">
        <v>1270</v>
      </c>
      <c r="C1113" s="195">
        <v>3945</v>
      </c>
    </row>
    <row r="1114" spans="1:3">
      <c r="A1114" s="192">
        <v>2016</v>
      </c>
      <c r="B1114" s="192" t="s">
        <v>1271</v>
      </c>
      <c r="C1114" s="195">
        <v>3945</v>
      </c>
    </row>
    <row r="1115" spans="1:3">
      <c r="A1115" s="192">
        <v>2016</v>
      </c>
      <c r="B1115" s="192" t="s">
        <v>1272</v>
      </c>
      <c r="C1115" s="195">
        <v>3945</v>
      </c>
    </row>
    <row r="1116" spans="1:3">
      <c r="A1116" s="192">
        <v>2016</v>
      </c>
      <c r="B1116" s="192" t="s">
        <v>1273</v>
      </c>
      <c r="C1116" s="195">
        <v>3945</v>
      </c>
    </row>
    <row r="1117" spans="1:3">
      <c r="A1117" s="192">
        <v>2016</v>
      </c>
      <c r="B1117" s="192" t="s">
        <v>1274</v>
      </c>
      <c r="C1117" s="195">
        <v>3945</v>
      </c>
    </row>
    <row r="1118" spans="1:3">
      <c r="A1118" s="192">
        <v>2016</v>
      </c>
      <c r="B1118" s="192" t="s">
        <v>1275</v>
      </c>
      <c r="C1118" s="195">
        <v>3945</v>
      </c>
    </row>
    <row r="1119" spans="1:3">
      <c r="A1119" s="192">
        <v>2016</v>
      </c>
      <c r="B1119" s="192" t="s">
        <v>1276</v>
      </c>
      <c r="C1119" s="195">
        <v>3945</v>
      </c>
    </row>
    <row r="1120" spans="1:3">
      <c r="A1120" s="192">
        <v>2016</v>
      </c>
      <c r="B1120" s="192" t="s">
        <v>1277</v>
      </c>
      <c r="C1120" s="195">
        <v>3945</v>
      </c>
    </row>
    <row r="1121" spans="1:3">
      <c r="A1121" s="192">
        <v>2016</v>
      </c>
      <c r="B1121" s="192" t="s">
        <v>1278</v>
      </c>
      <c r="C1121" s="195">
        <v>3945</v>
      </c>
    </row>
    <row r="1122" spans="1:3">
      <c r="A1122" s="192">
        <v>2016</v>
      </c>
      <c r="B1122" s="192" t="s">
        <v>1279</v>
      </c>
      <c r="C1122" s="195">
        <v>3945</v>
      </c>
    </row>
    <row r="1123" spans="1:3">
      <c r="A1123" s="192">
        <v>2016</v>
      </c>
      <c r="B1123" s="192" t="s">
        <v>1280</v>
      </c>
      <c r="C1123" s="195">
        <v>3945</v>
      </c>
    </row>
    <row r="1124" spans="1:3">
      <c r="A1124" s="192">
        <v>2016</v>
      </c>
      <c r="B1124" s="192" t="s">
        <v>1281</v>
      </c>
      <c r="C1124" s="195">
        <v>3945</v>
      </c>
    </row>
    <row r="1125" spans="1:3">
      <c r="A1125" s="192">
        <v>2016</v>
      </c>
      <c r="B1125" s="192" t="s">
        <v>1282</v>
      </c>
      <c r="C1125" s="195">
        <v>3945</v>
      </c>
    </row>
    <row r="1126" spans="1:3">
      <c r="A1126" s="192">
        <v>2016</v>
      </c>
      <c r="B1126" s="192" t="s">
        <v>1283</v>
      </c>
      <c r="C1126" s="195">
        <v>3945</v>
      </c>
    </row>
    <row r="1127" spans="1:3">
      <c r="A1127" s="192">
        <v>2016</v>
      </c>
      <c r="B1127" s="192" t="s">
        <v>1284</v>
      </c>
      <c r="C1127" s="195">
        <v>10886.25</v>
      </c>
    </row>
    <row r="1128" spans="1:3">
      <c r="A1128" s="192">
        <v>2016</v>
      </c>
      <c r="B1128" s="192" t="s">
        <v>1285</v>
      </c>
      <c r="C1128" s="195">
        <v>6170</v>
      </c>
    </row>
    <row r="1129" spans="1:3">
      <c r="A1129" s="192">
        <v>2016</v>
      </c>
      <c r="B1129" s="192" t="s">
        <v>1286</v>
      </c>
      <c r="C1129" s="195">
        <v>6170</v>
      </c>
    </row>
    <row r="1130" spans="1:3">
      <c r="A1130" s="192">
        <v>2016</v>
      </c>
      <c r="B1130" s="192" t="s">
        <v>1287</v>
      </c>
      <c r="C1130" s="195">
        <v>6568.75</v>
      </c>
    </row>
    <row r="1131" spans="1:3">
      <c r="A1131" s="192">
        <v>2016</v>
      </c>
      <c r="B1131" s="192" t="s">
        <v>1288</v>
      </c>
      <c r="C1131" s="195">
        <v>5639.06</v>
      </c>
    </row>
    <row r="1132" spans="1:3">
      <c r="A1132" s="192">
        <v>2016</v>
      </c>
      <c r="B1132" s="192" t="s">
        <v>1289</v>
      </c>
      <c r="C1132" s="195">
        <v>5639.06</v>
      </c>
    </row>
    <row r="1133" spans="1:3">
      <c r="A1133" s="192">
        <v>2016</v>
      </c>
      <c r="B1133" s="192" t="s">
        <v>1290</v>
      </c>
      <c r="C1133" s="195">
        <v>5639.06</v>
      </c>
    </row>
    <row r="1134" spans="1:3">
      <c r="A1134" s="192">
        <v>2016</v>
      </c>
      <c r="B1134" s="192" t="s">
        <v>1291</v>
      </c>
      <c r="C1134" s="195">
        <v>5639.06</v>
      </c>
    </row>
    <row r="1135" spans="1:3">
      <c r="A1135" s="192">
        <v>2016</v>
      </c>
      <c r="B1135" s="192" t="s">
        <v>1292</v>
      </c>
      <c r="C1135" s="195">
        <v>5639.06</v>
      </c>
    </row>
    <row r="1136" spans="1:3">
      <c r="A1136" s="192">
        <v>2016</v>
      </c>
      <c r="B1136" s="192" t="s">
        <v>1293</v>
      </c>
      <c r="C1136" s="195">
        <v>7718.08</v>
      </c>
    </row>
    <row r="1137" spans="1:3">
      <c r="A1137" s="192">
        <v>2016</v>
      </c>
      <c r="B1137" s="192" t="s">
        <v>1294</v>
      </c>
      <c r="C1137" s="195">
        <v>12890.75</v>
      </c>
    </row>
    <row r="1138" spans="1:3">
      <c r="A1138" s="192">
        <v>2016</v>
      </c>
      <c r="B1138" s="192" t="s">
        <v>1295</v>
      </c>
      <c r="C1138" s="195">
        <v>831.25</v>
      </c>
    </row>
    <row r="1139" spans="1:3">
      <c r="A1139" s="192">
        <v>2016</v>
      </c>
      <c r="B1139" s="192" t="s">
        <v>1296</v>
      </c>
      <c r="C1139" s="195">
        <v>831.25</v>
      </c>
    </row>
    <row r="1140" spans="1:3">
      <c r="A1140" s="192">
        <v>2016</v>
      </c>
      <c r="B1140" s="192" t="s">
        <v>1297</v>
      </c>
      <c r="C1140" s="195">
        <v>831.25</v>
      </c>
    </row>
    <row r="1141" spans="1:3">
      <c r="A1141" s="192">
        <v>2016</v>
      </c>
      <c r="B1141" s="192" t="s">
        <v>1298</v>
      </c>
      <c r="C1141" s="195">
        <v>831.25</v>
      </c>
    </row>
    <row r="1142" spans="1:3">
      <c r="A1142" s="192">
        <v>2016</v>
      </c>
      <c r="B1142" s="192" t="s">
        <v>1299</v>
      </c>
      <c r="C1142" s="195">
        <v>831.25</v>
      </c>
    </row>
    <row r="1143" spans="1:3">
      <c r="A1143" s="192">
        <v>2016</v>
      </c>
      <c r="B1143" s="192" t="s">
        <v>1300</v>
      </c>
      <c r="C1143" s="195">
        <v>831.25</v>
      </c>
    </row>
    <row r="1144" spans="1:3">
      <c r="A1144" s="192">
        <v>2016</v>
      </c>
      <c r="B1144" s="192" t="s">
        <v>1301</v>
      </c>
      <c r="C1144" s="195">
        <v>831.25</v>
      </c>
    </row>
    <row r="1145" spans="1:3">
      <c r="A1145" s="192">
        <v>2016</v>
      </c>
      <c r="B1145" s="192" t="s">
        <v>1302</v>
      </c>
      <c r="C1145" s="195">
        <v>831.25</v>
      </c>
    </row>
    <row r="1146" spans="1:3">
      <c r="A1146" s="192">
        <v>2016</v>
      </c>
      <c r="B1146" s="192" t="s">
        <v>1303</v>
      </c>
      <c r="C1146" s="195">
        <v>831.25</v>
      </c>
    </row>
    <row r="1147" spans="1:3">
      <c r="A1147" s="192">
        <v>2016</v>
      </c>
      <c r="B1147" s="192" t="s">
        <v>1304</v>
      </c>
      <c r="C1147" s="195">
        <v>831.25</v>
      </c>
    </row>
    <row r="1148" spans="1:3">
      <c r="A1148" s="192">
        <v>2016</v>
      </c>
      <c r="B1148" s="192" t="s">
        <v>1305</v>
      </c>
      <c r="C1148" s="195">
        <v>831.25</v>
      </c>
    </row>
    <row r="1149" spans="1:3">
      <c r="A1149" s="192">
        <v>2016</v>
      </c>
      <c r="B1149" s="192" t="s">
        <v>1306</v>
      </c>
      <c r="C1149" s="195">
        <v>831.25</v>
      </c>
    </row>
    <row r="1150" spans="1:3">
      <c r="A1150" s="192">
        <v>2016</v>
      </c>
      <c r="B1150" s="192" t="s">
        <v>1307</v>
      </c>
      <c r="C1150" s="195">
        <v>831.25</v>
      </c>
    </row>
    <row r="1151" spans="1:3">
      <c r="A1151" s="192">
        <v>2016</v>
      </c>
      <c r="B1151" s="192" t="s">
        <v>1308</v>
      </c>
      <c r="C1151" s="195">
        <v>831.25</v>
      </c>
    </row>
    <row r="1152" spans="1:3">
      <c r="A1152" s="192">
        <v>2016</v>
      </c>
      <c r="B1152" s="192" t="s">
        <v>1309</v>
      </c>
      <c r="C1152" s="195">
        <v>831.25</v>
      </c>
    </row>
    <row r="1153" spans="1:3">
      <c r="A1153" s="192">
        <v>2016</v>
      </c>
      <c r="B1153" s="192" t="s">
        <v>1310</v>
      </c>
      <c r="C1153" s="195">
        <v>831.25</v>
      </c>
    </row>
    <row r="1154" spans="1:3">
      <c r="A1154" s="192">
        <v>2016</v>
      </c>
      <c r="B1154" s="192" t="s">
        <v>1311</v>
      </c>
      <c r="C1154" s="195">
        <v>831.25</v>
      </c>
    </row>
    <row r="1155" spans="1:3">
      <c r="A1155" s="192">
        <v>2016</v>
      </c>
      <c r="B1155" s="192" t="s">
        <v>1312</v>
      </c>
      <c r="C1155" s="195">
        <v>831.25</v>
      </c>
    </row>
    <row r="1156" spans="1:3">
      <c r="A1156" s="192">
        <v>2016</v>
      </c>
      <c r="B1156" s="192" t="s">
        <v>1313</v>
      </c>
      <c r="C1156" s="195">
        <v>831.25</v>
      </c>
    </row>
    <row r="1157" spans="1:3">
      <c r="A1157" s="192">
        <v>2016</v>
      </c>
      <c r="B1157" s="192" t="s">
        <v>1314</v>
      </c>
      <c r="C1157" s="195">
        <v>831.25</v>
      </c>
    </row>
    <row r="1158" spans="1:3">
      <c r="A1158" s="192">
        <v>2016</v>
      </c>
      <c r="B1158" s="192" t="s">
        <v>1315</v>
      </c>
      <c r="C1158" s="195">
        <v>831.25</v>
      </c>
    </row>
    <row r="1159" spans="1:3">
      <c r="A1159" s="192">
        <v>2016</v>
      </c>
      <c r="B1159" s="192" t="s">
        <v>1316</v>
      </c>
      <c r="C1159" s="195">
        <v>831.25</v>
      </c>
    </row>
    <row r="1160" spans="1:3">
      <c r="A1160" s="192">
        <v>2016</v>
      </c>
      <c r="B1160" s="192" t="s">
        <v>1317</v>
      </c>
      <c r="C1160" s="195">
        <v>831.25</v>
      </c>
    </row>
    <row r="1161" spans="1:3">
      <c r="A1161" s="192">
        <v>2016</v>
      </c>
      <c r="B1161" s="192" t="s">
        <v>1318</v>
      </c>
      <c r="C1161" s="195">
        <v>831.25</v>
      </c>
    </row>
    <row r="1162" spans="1:3">
      <c r="A1162" s="192">
        <v>2016</v>
      </c>
      <c r="B1162" s="192" t="s">
        <v>1319</v>
      </c>
      <c r="C1162" s="195">
        <v>831.25</v>
      </c>
    </row>
    <row r="1163" spans="1:3">
      <c r="A1163" s="192">
        <v>2016</v>
      </c>
      <c r="B1163" s="192" t="s">
        <v>1320</v>
      </c>
      <c r="C1163" s="195">
        <v>831.25</v>
      </c>
    </row>
    <row r="1164" spans="1:3">
      <c r="A1164" s="192">
        <v>2016</v>
      </c>
      <c r="B1164" s="192" t="s">
        <v>1321</v>
      </c>
      <c r="C1164" s="195">
        <v>831.25</v>
      </c>
    </row>
    <row r="1165" spans="1:3">
      <c r="A1165" s="192">
        <v>2016</v>
      </c>
      <c r="B1165" s="192" t="s">
        <v>1322</v>
      </c>
      <c r="C1165" s="195">
        <v>831.25</v>
      </c>
    </row>
    <row r="1166" spans="1:3">
      <c r="A1166" s="192">
        <v>2016</v>
      </c>
      <c r="B1166" s="192" t="s">
        <v>1323</v>
      </c>
      <c r="C1166" s="195">
        <v>831.25</v>
      </c>
    </row>
    <row r="1167" spans="1:3">
      <c r="A1167" s="192">
        <v>2016</v>
      </c>
      <c r="B1167" s="192" t="s">
        <v>1324</v>
      </c>
      <c r="C1167" s="195">
        <v>831.25</v>
      </c>
    </row>
    <row r="1168" spans="1:3">
      <c r="A1168" s="192">
        <v>2016</v>
      </c>
      <c r="B1168" s="192" t="s">
        <v>1325</v>
      </c>
      <c r="C1168" s="195">
        <v>831.25</v>
      </c>
    </row>
    <row r="1169" spans="1:3">
      <c r="A1169" s="192">
        <v>2016</v>
      </c>
      <c r="B1169" s="192" t="s">
        <v>1326</v>
      </c>
      <c r="C1169" s="195">
        <v>831.25</v>
      </c>
    </row>
    <row r="1170" spans="1:3">
      <c r="A1170" s="192">
        <v>2016</v>
      </c>
      <c r="B1170" s="192" t="s">
        <v>1327</v>
      </c>
      <c r="C1170" s="195">
        <v>831.25</v>
      </c>
    </row>
    <row r="1171" spans="1:3">
      <c r="A1171" s="192">
        <v>2016</v>
      </c>
      <c r="B1171" s="192" t="s">
        <v>1328</v>
      </c>
      <c r="C1171" s="195">
        <v>831.25</v>
      </c>
    </row>
    <row r="1172" spans="1:3">
      <c r="A1172" s="192">
        <v>2016</v>
      </c>
      <c r="B1172" s="192" t="s">
        <v>1329</v>
      </c>
      <c r="C1172" s="195">
        <v>831.25</v>
      </c>
    </row>
    <row r="1173" spans="1:3">
      <c r="A1173" s="192">
        <v>2016</v>
      </c>
      <c r="B1173" s="192" t="s">
        <v>1330</v>
      </c>
      <c r="C1173" s="195">
        <v>831.25</v>
      </c>
    </row>
    <row r="1174" spans="1:3">
      <c r="A1174" s="192">
        <v>2016</v>
      </c>
      <c r="B1174" s="192" t="s">
        <v>1331</v>
      </c>
      <c r="C1174" s="195">
        <v>831.25</v>
      </c>
    </row>
    <row r="1175" spans="1:3">
      <c r="A1175" s="192">
        <v>2016</v>
      </c>
      <c r="B1175" s="192" t="s">
        <v>1332</v>
      </c>
      <c r="C1175" s="195">
        <v>831.25</v>
      </c>
    </row>
    <row r="1176" spans="1:3">
      <c r="A1176" s="192">
        <v>2016</v>
      </c>
      <c r="B1176" s="192" t="s">
        <v>1333</v>
      </c>
      <c r="C1176" s="195">
        <v>831.25</v>
      </c>
    </row>
    <row r="1177" spans="1:3">
      <c r="A1177" s="192">
        <v>2016</v>
      </c>
      <c r="B1177" s="192" t="s">
        <v>1334</v>
      </c>
      <c r="C1177" s="195">
        <v>831.25</v>
      </c>
    </row>
    <row r="1178" spans="1:3">
      <c r="A1178" s="192">
        <v>2016</v>
      </c>
      <c r="B1178" s="192" t="s">
        <v>1335</v>
      </c>
      <c r="C1178" s="195">
        <v>831.25</v>
      </c>
    </row>
    <row r="1179" spans="1:3">
      <c r="A1179" s="192">
        <v>2016</v>
      </c>
      <c r="B1179" s="192" t="s">
        <v>1336</v>
      </c>
      <c r="C1179" s="195">
        <v>831.25</v>
      </c>
    </row>
    <row r="1180" spans="1:3">
      <c r="A1180" s="192">
        <v>2016</v>
      </c>
      <c r="B1180" s="192" t="s">
        <v>1337</v>
      </c>
      <c r="C1180" s="195">
        <v>831.25</v>
      </c>
    </row>
    <row r="1181" spans="1:3">
      <c r="A1181" s="192">
        <v>2016</v>
      </c>
      <c r="B1181" s="192" t="s">
        <v>1338</v>
      </c>
      <c r="C1181" s="195">
        <v>831.25</v>
      </c>
    </row>
    <row r="1182" spans="1:3">
      <c r="A1182" s="192">
        <v>2016</v>
      </c>
      <c r="B1182" s="192" t="s">
        <v>1339</v>
      </c>
      <c r="C1182" s="195">
        <v>831.25</v>
      </c>
    </row>
    <row r="1183" spans="1:3">
      <c r="A1183" s="192">
        <v>2016</v>
      </c>
      <c r="B1183" s="192" t="s">
        <v>1340</v>
      </c>
      <c r="C1183" s="195">
        <v>831.25</v>
      </c>
    </row>
    <row r="1184" spans="1:3">
      <c r="A1184" s="192">
        <v>2016</v>
      </c>
      <c r="B1184" s="192" t="s">
        <v>1341</v>
      </c>
      <c r="C1184" s="195">
        <v>831.25</v>
      </c>
    </row>
    <row r="1185" spans="1:3">
      <c r="A1185" s="192">
        <v>2016</v>
      </c>
      <c r="B1185" s="192" t="s">
        <v>1342</v>
      </c>
      <c r="C1185" s="195">
        <v>831.25</v>
      </c>
    </row>
    <row r="1186" spans="1:3">
      <c r="A1186" s="192">
        <v>2016</v>
      </c>
      <c r="B1186" s="192" t="s">
        <v>1343</v>
      </c>
      <c r="C1186" s="195">
        <v>831.25</v>
      </c>
    </row>
    <row r="1187" spans="1:3">
      <c r="A1187" s="192">
        <v>2016</v>
      </c>
      <c r="B1187" s="192" t="s">
        <v>1344</v>
      </c>
      <c r="C1187" s="195">
        <v>831.25</v>
      </c>
    </row>
    <row r="1188" spans="1:3">
      <c r="A1188" s="192">
        <v>2016</v>
      </c>
      <c r="B1188" s="192" t="s">
        <v>1345</v>
      </c>
      <c r="C1188" s="195">
        <v>831.25</v>
      </c>
    </row>
    <row r="1189" spans="1:3">
      <c r="A1189" s="192">
        <v>2016</v>
      </c>
      <c r="B1189" s="192" t="s">
        <v>1296</v>
      </c>
      <c r="C1189" s="195">
        <v>831.25</v>
      </c>
    </row>
    <row r="1190" spans="1:3">
      <c r="A1190" s="192">
        <v>2016</v>
      </c>
      <c r="B1190" s="192" t="s">
        <v>1295</v>
      </c>
      <c r="C1190" s="195">
        <v>831.25</v>
      </c>
    </row>
    <row r="1191" spans="1:3">
      <c r="A1191" s="192">
        <v>2016</v>
      </c>
      <c r="B1191" s="192" t="s">
        <v>1346</v>
      </c>
      <c r="C1191" s="195">
        <v>831.25</v>
      </c>
    </row>
    <row r="1192" spans="1:3">
      <c r="A1192" s="192">
        <v>2016</v>
      </c>
      <c r="B1192" s="192" t="s">
        <v>1347</v>
      </c>
      <c r="C1192" s="195">
        <v>831.25</v>
      </c>
    </row>
    <row r="1193" spans="1:3">
      <c r="A1193" s="192">
        <v>2016</v>
      </c>
      <c r="B1193" s="192" t="s">
        <v>1348</v>
      </c>
      <c r="C1193" s="195">
        <v>831.25</v>
      </c>
    </row>
    <row r="1194" spans="1:3">
      <c r="A1194" s="192">
        <v>2016</v>
      </c>
      <c r="B1194" s="192" t="s">
        <v>1349</v>
      </c>
      <c r="C1194" s="195">
        <v>831.25</v>
      </c>
    </row>
    <row r="1195" spans="1:3">
      <c r="A1195" s="192">
        <v>2016</v>
      </c>
      <c r="B1195" s="192" t="s">
        <v>1350</v>
      </c>
      <c r="C1195" s="195">
        <v>831.25</v>
      </c>
    </row>
    <row r="1196" spans="1:3">
      <c r="A1196" s="192">
        <v>2016</v>
      </c>
      <c r="B1196" s="192" t="s">
        <v>1351</v>
      </c>
      <c r="C1196" s="195">
        <v>831.25</v>
      </c>
    </row>
    <row r="1197" spans="1:3">
      <c r="A1197" s="192">
        <v>2016</v>
      </c>
      <c r="B1197" s="192" t="s">
        <v>1352</v>
      </c>
      <c r="C1197" s="195">
        <v>831.25</v>
      </c>
    </row>
    <row r="1198" spans="1:3">
      <c r="A1198" s="192">
        <v>2016</v>
      </c>
      <c r="B1198" s="192" t="s">
        <v>1353</v>
      </c>
      <c r="C1198" s="195">
        <v>831.25</v>
      </c>
    </row>
    <row r="1199" spans="1:3">
      <c r="A1199" s="192">
        <v>2016</v>
      </c>
      <c r="B1199" s="192" t="s">
        <v>1354</v>
      </c>
      <c r="C1199" s="195">
        <v>831.25</v>
      </c>
    </row>
    <row r="1200" spans="1:3">
      <c r="A1200" s="192">
        <v>2016</v>
      </c>
      <c r="B1200" s="192" t="s">
        <v>1355</v>
      </c>
      <c r="C1200" s="195">
        <v>831.25</v>
      </c>
    </row>
    <row r="1201" spans="1:3">
      <c r="A1201" s="192">
        <v>2016</v>
      </c>
      <c r="B1201" s="192" t="s">
        <v>1356</v>
      </c>
      <c r="C1201" s="195">
        <v>831.25</v>
      </c>
    </row>
    <row r="1202" spans="1:3">
      <c r="A1202" s="192">
        <v>2016</v>
      </c>
      <c r="B1202" s="192" t="s">
        <v>1357</v>
      </c>
      <c r="C1202" s="195">
        <v>831.25</v>
      </c>
    </row>
    <row r="1203" spans="1:3">
      <c r="A1203" s="192">
        <v>2016</v>
      </c>
      <c r="B1203" s="192" t="s">
        <v>1358</v>
      </c>
      <c r="C1203" s="195">
        <v>831.25</v>
      </c>
    </row>
    <row r="1204" spans="1:3">
      <c r="A1204" s="192">
        <v>2016</v>
      </c>
      <c r="B1204" s="192" t="s">
        <v>1359</v>
      </c>
      <c r="C1204" s="195">
        <v>831.25</v>
      </c>
    </row>
    <row r="1205" spans="1:3">
      <c r="A1205" s="192">
        <v>2016</v>
      </c>
      <c r="B1205" s="192" t="s">
        <v>1360</v>
      </c>
      <c r="C1205" s="195">
        <v>831.25</v>
      </c>
    </row>
    <row r="1206" spans="1:3">
      <c r="A1206" s="192">
        <v>2016</v>
      </c>
      <c r="B1206" s="192" t="s">
        <v>1361</v>
      </c>
      <c r="C1206" s="195">
        <v>831.25</v>
      </c>
    </row>
    <row r="1207" spans="1:3">
      <c r="A1207" s="192">
        <v>2016</v>
      </c>
      <c r="B1207" s="192" t="s">
        <v>1362</v>
      </c>
      <c r="C1207" s="195">
        <v>831.25</v>
      </c>
    </row>
    <row r="1208" spans="1:3">
      <c r="A1208" s="192">
        <v>2016</v>
      </c>
      <c r="B1208" s="192" t="s">
        <v>1363</v>
      </c>
      <c r="C1208" s="195">
        <v>831.25</v>
      </c>
    </row>
    <row r="1209" spans="1:3">
      <c r="A1209" s="192">
        <v>2016</v>
      </c>
      <c r="B1209" s="192" t="s">
        <v>1364</v>
      </c>
      <c r="C1209" s="195">
        <v>831.25</v>
      </c>
    </row>
    <row r="1210" spans="1:3">
      <c r="A1210" s="192">
        <v>2016</v>
      </c>
      <c r="B1210" s="192" t="s">
        <v>1365</v>
      </c>
      <c r="C1210" s="195">
        <v>831.25</v>
      </c>
    </row>
    <row r="1211" spans="1:3">
      <c r="A1211" s="192">
        <v>2016</v>
      </c>
      <c r="B1211" s="192" t="s">
        <v>1366</v>
      </c>
      <c r="C1211" s="195">
        <v>2562.5</v>
      </c>
    </row>
    <row r="1212" spans="1:3">
      <c r="A1212" s="192">
        <v>2016</v>
      </c>
      <c r="B1212" s="192" t="s">
        <v>1367</v>
      </c>
      <c r="C1212" s="195">
        <v>2562.5</v>
      </c>
    </row>
    <row r="1213" spans="1:3">
      <c r="A1213" s="192">
        <v>2016</v>
      </c>
      <c r="B1213" s="192" t="s">
        <v>1368</v>
      </c>
      <c r="C1213" s="195">
        <v>2562.5</v>
      </c>
    </row>
    <row r="1214" spans="1:3">
      <c r="A1214" s="192">
        <v>2016</v>
      </c>
      <c r="B1214" s="192" t="s">
        <v>1369</v>
      </c>
      <c r="C1214" s="195">
        <v>1225</v>
      </c>
    </row>
    <row r="1215" spans="1:3">
      <c r="A1215" s="192">
        <v>2016</v>
      </c>
      <c r="B1215" s="192" t="s">
        <v>1370</v>
      </c>
      <c r="C1215" s="195">
        <v>1225</v>
      </c>
    </row>
    <row r="1216" spans="1:3">
      <c r="A1216" s="192">
        <v>2016</v>
      </c>
      <c r="B1216" s="192" t="s">
        <v>1371</v>
      </c>
      <c r="C1216" s="195">
        <v>6500</v>
      </c>
    </row>
    <row r="1217" spans="1:3">
      <c r="A1217" s="192">
        <v>2016</v>
      </c>
      <c r="B1217" s="192" t="s">
        <v>1372</v>
      </c>
      <c r="C1217" s="195">
        <v>3062.5</v>
      </c>
    </row>
    <row r="1218" spans="1:3">
      <c r="A1218" s="192">
        <v>2016</v>
      </c>
      <c r="B1218" s="192" t="s">
        <v>1373</v>
      </c>
      <c r="C1218" s="195">
        <v>3725</v>
      </c>
    </row>
    <row r="1219" spans="1:3">
      <c r="A1219" s="192">
        <v>2016</v>
      </c>
      <c r="B1219" s="192" t="s">
        <v>1374</v>
      </c>
      <c r="C1219" s="195">
        <v>5997</v>
      </c>
    </row>
    <row r="1220" spans="1:3">
      <c r="A1220" s="192">
        <v>2016</v>
      </c>
      <c r="B1220" s="192" t="s">
        <v>1375</v>
      </c>
      <c r="C1220" s="195">
        <v>5997</v>
      </c>
    </row>
    <row r="1221" spans="1:3">
      <c r="A1221" s="192">
        <v>2016</v>
      </c>
      <c r="B1221" s="192" t="s">
        <v>1376</v>
      </c>
      <c r="C1221" s="195">
        <v>5997</v>
      </c>
    </row>
    <row r="1222" spans="1:3">
      <c r="A1222" s="192">
        <v>2016</v>
      </c>
      <c r="B1222" s="192" t="s">
        <v>1377</v>
      </c>
      <c r="C1222" s="195">
        <v>5997</v>
      </c>
    </row>
    <row r="1223" spans="1:3">
      <c r="A1223" s="192">
        <v>2016</v>
      </c>
      <c r="B1223" s="192" t="s">
        <v>1378</v>
      </c>
      <c r="C1223" s="195">
        <v>5997</v>
      </c>
    </row>
    <row r="1224" spans="1:3">
      <c r="A1224" s="192">
        <v>2016</v>
      </c>
      <c r="B1224" s="192" t="s">
        <v>1379</v>
      </c>
      <c r="C1224" s="195">
        <v>5997</v>
      </c>
    </row>
    <row r="1225" spans="1:3">
      <c r="A1225" s="192">
        <v>2016</v>
      </c>
      <c r="B1225" s="192" t="s">
        <v>1380</v>
      </c>
      <c r="C1225" s="195">
        <v>5997</v>
      </c>
    </row>
    <row r="1226" spans="1:3">
      <c r="A1226" s="192">
        <v>2016</v>
      </c>
      <c r="B1226" s="192" t="s">
        <v>1381</v>
      </c>
      <c r="C1226" s="195">
        <v>5997</v>
      </c>
    </row>
    <row r="1227" spans="1:3">
      <c r="A1227" s="192">
        <v>2016</v>
      </c>
      <c r="B1227" s="192" t="s">
        <v>1382</v>
      </c>
      <c r="C1227" s="195">
        <v>5997</v>
      </c>
    </row>
    <row r="1228" spans="1:3">
      <c r="A1228" s="192">
        <v>2016</v>
      </c>
      <c r="B1228" s="192" t="s">
        <v>1383</v>
      </c>
      <c r="C1228" s="195">
        <v>5997</v>
      </c>
    </row>
    <row r="1229" spans="1:3">
      <c r="A1229" s="192">
        <v>2016</v>
      </c>
      <c r="B1229" s="192" t="s">
        <v>1384</v>
      </c>
      <c r="C1229" s="195">
        <v>5997</v>
      </c>
    </row>
    <row r="1230" spans="1:3">
      <c r="A1230" s="192">
        <v>2016</v>
      </c>
      <c r="B1230" s="192" t="s">
        <v>1385</v>
      </c>
      <c r="C1230" s="195">
        <v>4806.25</v>
      </c>
    </row>
    <row r="1231" spans="1:3">
      <c r="A1231" s="192">
        <v>2016</v>
      </c>
      <c r="B1231" s="192" t="s">
        <v>1386</v>
      </c>
      <c r="C1231" s="195">
        <v>8237.5</v>
      </c>
    </row>
    <row r="1232" spans="1:3">
      <c r="A1232" s="192">
        <v>2016</v>
      </c>
      <c r="B1232" s="192" t="s">
        <v>1387</v>
      </c>
      <c r="C1232" s="195">
        <v>2023.75</v>
      </c>
    </row>
    <row r="1233" spans="1:3">
      <c r="A1233" s="192">
        <v>2016</v>
      </c>
      <c r="B1233" s="192" t="s">
        <v>1388</v>
      </c>
      <c r="C1233" s="195">
        <v>2023.75</v>
      </c>
    </row>
    <row r="1234" spans="1:3">
      <c r="A1234" s="192">
        <v>2016</v>
      </c>
      <c r="B1234" s="192" t="s">
        <v>1389</v>
      </c>
      <c r="C1234" s="195">
        <v>2023.75</v>
      </c>
    </row>
    <row r="1235" spans="1:3">
      <c r="A1235" s="192">
        <v>2016</v>
      </c>
      <c r="B1235" s="192" t="s">
        <v>1390</v>
      </c>
      <c r="C1235" s="195">
        <v>2023.75</v>
      </c>
    </row>
    <row r="1236" spans="1:3">
      <c r="A1236" s="192">
        <v>2016</v>
      </c>
      <c r="B1236" s="192" t="s">
        <v>1391</v>
      </c>
      <c r="C1236" s="195">
        <v>2023.75</v>
      </c>
    </row>
    <row r="1237" spans="1:3">
      <c r="A1237" s="192">
        <v>2016</v>
      </c>
      <c r="B1237" s="192" t="s">
        <v>1392</v>
      </c>
      <c r="C1237" s="195">
        <v>2023.75</v>
      </c>
    </row>
    <row r="1238" spans="1:3">
      <c r="A1238" s="192">
        <v>2016</v>
      </c>
      <c r="B1238" s="192" t="s">
        <v>1393</v>
      </c>
      <c r="C1238" s="195">
        <v>2023.75</v>
      </c>
    </row>
    <row r="1239" spans="1:3">
      <c r="A1239" s="192">
        <v>2016</v>
      </c>
      <c r="B1239" s="192" t="s">
        <v>1394</v>
      </c>
      <c r="C1239" s="195">
        <v>2023.75</v>
      </c>
    </row>
    <row r="1240" spans="1:3">
      <c r="A1240" s="192">
        <v>2016</v>
      </c>
      <c r="B1240" s="192" t="s">
        <v>1395</v>
      </c>
      <c r="C1240" s="195">
        <v>2023.75</v>
      </c>
    </row>
    <row r="1241" spans="1:3">
      <c r="A1241" s="192">
        <v>2016</v>
      </c>
      <c r="B1241" s="192" t="s">
        <v>1396</v>
      </c>
      <c r="C1241" s="195">
        <v>2023.75</v>
      </c>
    </row>
    <row r="1242" spans="1:3">
      <c r="A1242" s="192">
        <v>2016</v>
      </c>
      <c r="B1242" s="192" t="s">
        <v>1397</v>
      </c>
      <c r="C1242" s="195">
        <v>2023.75</v>
      </c>
    </row>
    <row r="1243" spans="1:3">
      <c r="A1243" s="192">
        <v>2016</v>
      </c>
      <c r="B1243" s="192" t="s">
        <v>1398</v>
      </c>
      <c r="C1243" s="195">
        <v>2023.75</v>
      </c>
    </row>
    <row r="1244" spans="1:3">
      <c r="A1244" s="192">
        <v>2016</v>
      </c>
      <c r="B1244" s="192" t="s">
        <v>1399</v>
      </c>
      <c r="C1244" s="195">
        <v>2023.75</v>
      </c>
    </row>
    <row r="1245" spans="1:3">
      <c r="A1245" s="192">
        <v>2016</v>
      </c>
      <c r="B1245" s="192" t="s">
        <v>1400</v>
      </c>
      <c r="C1245" s="195">
        <v>1560</v>
      </c>
    </row>
    <row r="1246" spans="1:3">
      <c r="A1246" s="192">
        <v>2016</v>
      </c>
      <c r="B1246" s="192" t="s">
        <v>1401</v>
      </c>
      <c r="C1246" s="195">
        <v>3112.5</v>
      </c>
    </row>
    <row r="1247" spans="1:3">
      <c r="A1247" s="192">
        <v>2016</v>
      </c>
      <c r="B1247" s="192" t="s">
        <v>1402</v>
      </c>
      <c r="C1247" s="195">
        <v>3112.5</v>
      </c>
    </row>
    <row r="1248" spans="1:3">
      <c r="A1248" s="192">
        <v>2016</v>
      </c>
      <c r="B1248" s="192" t="s">
        <v>1403</v>
      </c>
      <c r="C1248" s="195">
        <v>2623750</v>
      </c>
    </row>
    <row r="1249" spans="1:3">
      <c r="A1249" s="192">
        <v>2017</v>
      </c>
      <c r="B1249" s="192" t="str">
        <f>CONCATENATE([1]List1!G187," ",[1]List1!B187)</f>
        <v>10099063 Osobno računalo - uredsko</v>
      </c>
      <c r="C1249" s="196">
        <v>6568.75</v>
      </c>
    </row>
    <row r="1250" spans="1:3">
      <c r="A1250" s="192">
        <v>2017</v>
      </c>
      <c r="B1250" s="192" t="str">
        <f>CONCATENATE([1]List1!G188," ",[1]List1!B188)</f>
        <v>10099094 Osobno računalo - uredsko</v>
      </c>
      <c r="C1250" s="196">
        <v>5639.06</v>
      </c>
    </row>
    <row r="1251" spans="1:3">
      <c r="A1251" s="192">
        <v>2017</v>
      </c>
      <c r="B1251" s="192" t="str">
        <f>CONCATENATE([1]List1!G189," ",[1]List1!B189)</f>
        <v>10099100 Osobno računalo - uredsko</v>
      </c>
      <c r="C1251" s="196">
        <v>5639.06</v>
      </c>
    </row>
    <row r="1252" spans="1:3">
      <c r="A1252" s="192">
        <v>2017</v>
      </c>
      <c r="B1252" s="192" t="str">
        <f>CONCATENATE([1]List1!G190," ",[1]List1!B190)</f>
        <v>10097892 Osobno računalo - uredsko</v>
      </c>
      <c r="C1252" s="196">
        <v>5639.06</v>
      </c>
    </row>
    <row r="1253" spans="1:3">
      <c r="A1253" s="192">
        <v>2017</v>
      </c>
      <c r="B1253" s="192" t="str">
        <f>CONCATENATE([1]List1!G191," ",[1]List1!B191)</f>
        <v>10098684 Lenovo Yoga Book Intel Atom</v>
      </c>
      <c r="C1253" s="196">
        <v>5639.06</v>
      </c>
    </row>
    <row r="1254" spans="1:3">
      <c r="A1254" s="192">
        <v>2017</v>
      </c>
      <c r="B1254" s="192" t="str">
        <f>CONCATENATE([1]List1!G192," ",[1]List1!B192)</f>
        <v>10098691 Lenovo Yoga Book Intel Atom</v>
      </c>
      <c r="C1254" s="196">
        <v>5639.06</v>
      </c>
    </row>
    <row r="1255" spans="1:3">
      <c r="A1255" s="192">
        <v>2017</v>
      </c>
      <c r="B1255" s="192" t="str">
        <f>CONCATENATE([1]List1!G193," ",[1]List1!B193)</f>
        <v>10098707 Lenovo Yoga Book Intel Atom</v>
      </c>
      <c r="C1255" s="196">
        <v>7718.08</v>
      </c>
    </row>
    <row r="1256" spans="1:3" s="198" customFormat="1">
      <c r="A1256" s="379" t="s">
        <v>1404</v>
      </c>
      <c r="B1256" s="380"/>
      <c r="C1256" s="197">
        <f>SUM(C3:C1255)</f>
        <v>8579896.9799999706</v>
      </c>
    </row>
  </sheetData>
  <mergeCells count="2">
    <mergeCell ref="A1:C1"/>
    <mergeCell ref="A1256:B12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Rekapitulacija</vt:lpstr>
      <vt:lpstr>Imovina</vt:lpstr>
      <vt:lpstr>Odgovornost</vt:lpstr>
      <vt:lpstr>Nezgoda</vt:lpstr>
      <vt:lpstr>Vozila</vt:lpstr>
      <vt:lpstr>Opći podaci</vt:lpstr>
      <vt:lpstr>Mjere zaštite</vt:lpstr>
      <vt:lpstr>Pregled šteta</vt:lpstr>
      <vt:lpstr>Popis računalne i prip. opreme</vt:lpstr>
      <vt:lpstr>Imovina!Print_Area</vt:lpstr>
      <vt:lpstr>Nezgoda!Print_Area</vt:lpstr>
      <vt:lpstr>Odgovornost!Print_Area</vt:lpstr>
      <vt:lpstr>Vozila!Print_Area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2017-08-08T12:02:29Z</dcterms:modified>
</cp:coreProperties>
</file>