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tric@unizd.hr\Desktop\Ljerka\dopis za odjela\"/>
    </mc:Choice>
  </mc:AlternateContent>
  <bookViews>
    <workbookView xWindow="0" yWindow="0" windowWidth="28800" windowHeight="11475" activeTab="5"/>
  </bookViews>
  <sheets>
    <sheet name="PLAN_ZS" sheetId="2" r:id="rId1"/>
    <sheet name="PLAN_LJS " sheetId="1" r:id="rId2"/>
    <sheet name="REAL_LJS" sheetId="3" r:id="rId3"/>
    <sheet name="REAL_ZS " sheetId="4" r:id="rId4"/>
    <sheet name="REAL_Pojedinačno" sheetId="6" r:id="rId5"/>
    <sheet name="Upute za popunu podataka" sheetId="5" r:id="rId6"/>
    <sheet name="Zvanja i koeficijenti" sheetId="8" r:id="rId7"/>
  </sheets>
  <definedNames>
    <definedName name="_xlnm.Print_Titles" localSheetId="1">'PLAN_LJS '!$10:$13</definedName>
    <definedName name="_xlnm.Print_Titles" localSheetId="0">PLAN_ZS!$10:$13</definedName>
    <definedName name="_xlnm.Print_Titles" localSheetId="2">REAL_LJS!$9:$12</definedName>
    <definedName name="_xlnm.Print_Titles" localSheetId="3">'REAL_ZS '!$9:$12</definedName>
    <definedName name="_xlnm.Print_Titles" localSheetId="5">'Upute za popunu podataka'!$5:$8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5" i="4"/>
  <c r="E16" i="4"/>
  <c r="E17" i="4"/>
  <c r="E18" i="4"/>
  <c r="E19" i="4"/>
  <c r="E20" i="4"/>
  <c r="E13" i="4"/>
  <c r="E14" i="3"/>
  <c r="E15" i="3"/>
  <c r="E16" i="3"/>
  <c r="E17" i="3"/>
  <c r="E18" i="3"/>
  <c r="E19" i="3"/>
  <c r="E20" i="3"/>
  <c r="E13" i="3"/>
  <c r="E15" i="1"/>
  <c r="E16" i="1"/>
  <c r="E17" i="1"/>
  <c r="E18" i="1"/>
  <c r="E19" i="1"/>
  <c r="E20" i="1"/>
  <c r="E21" i="1"/>
  <c r="E14" i="1"/>
  <c r="E15" i="2"/>
  <c r="E16" i="2"/>
  <c r="E17" i="2"/>
  <c r="E18" i="2"/>
  <c r="E19" i="2"/>
  <c r="E20" i="2"/>
  <c r="E21" i="2"/>
  <c r="E14" i="2"/>
  <c r="G15" i="6" l="1"/>
  <c r="E15" i="6"/>
  <c r="C15" i="6"/>
  <c r="G14" i="6"/>
  <c r="E14" i="6"/>
  <c r="C14" i="6"/>
  <c r="G13" i="6"/>
  <c r="E13" i="6"/>
  <c r="C13" i="6"/>
  <c r="G12" i="6"/>
  <c r="E12" i="6"/>
  <c r="C12" i="6"/>
  <c r="H15" i="6" l="1"/>
  <c r="H12" i="6"/>
  <c r="H14" i="6"/>
  <c r="H13" i="6"/>
  <c r="H16" i="6" s="1"/>
  <c r="Q16" i="5"/>
  <c r="O16" i="5"/>
  <c r="M16" i="5"/>
  <c r="R16" i="5" s="1"/>
  <c r="Q15" i="5"/>
  <c r="O15" i="5"/>
  <c r="M15" i="5"/>
  <c r="Q14" i="5"/>
  <c r="O14" i="5"/>
  <c r="M14" i="5"/>
  <c r="Q13" i="5"/>
  <c r="O13" i="5"/>
  <c r="M13" i="5"/>
  <c r="R13" i="5" s="1"/>
  <c r="Q12" i="5"/>
  <c r="O12" i="5"/>
  <c r="M12" i="5"/>
  <c r="R12" i="5" s="1"/>
  <c r="Q11" i="5"/>
  <c r="O11" i="5"/>
  <c r="M11" i="5"/>
  <c r="Q10" i="5"/>
  <c r="O10" i="5"/>
  <c r="M10" i="5"/>
  <c r="Q9" i="5"/>
  <c r="O9" i="5"/>
  <c r="M9" i="5"/>
  <c r="R9" i="5" s="1"/>
  <c r="R11" i="5" l="1"/>
  <c r="R15" i="5"/>
  <c r="R10" i="5"/>
  <c r="R14" i="5"/>
  <c r="Q20" i="4"/>
  <c r="O20" i="4"/>
  <c r="M20" i="4"/>
  <c r="R20" i="4" s="1"/>
  <c r="Q19" i="4"/>
  <c r="O19" i="4"/>
  <c r="M19" i="4"/>
  <c r="R19" i="4" s="1"/>
  <c r="Q18" i="4"/>
  <c r="O18" i="4"/>
  <c r="M18" i="4"/>
  <c r="Q17" i="4"/>
  <c r="O17" i="4"/>
  <c r="M17" i="4"/>
  <c r="Q16" i="4"/>
  <c r="O16" i="4"/>
  <c r="M16" i="4"/>
  <c r="R16" i="4" s="1"/>
  <c r="Q15" i="4"/>
  <c r="O15" i="4"/>
  <c r="M15" i="4"/>
  <c r="R15" i="4" s="1"/>
  <c r="Q14" i="4"/>
  <c r="O14" i="4"/>
  <c r="M14" i="4"/>
  <c r="Q13" i="4"/>
  <c r="O13" i="4"/>
  <c r="M13" i="4"/>
  <c r="Q20" i="3"/>
  <c r="O20" i="3"/>
  <c r="M20" i="3"/>
  <c r="R20" i="3" s="1"/>
  <c r="Q19" i="3"/>
  <c r="O19" i="3"/>
  <c r="M19" i="3"/>
  <c r="R19" i="3" s="1"/>
  <c r="Q18" i="3"/>
  <c r="O18" i="3"/>
  <c r="M18" i="3"/>
  <c r="Q17" i="3"/>
  <c r="O17" i="3"/>
  <c r="M17" i="3"/>
  <c r="Q16" i="3"/>
  <c r="O16" i="3"/>
  <c r="M16" i="3"/>
  <c r="R16" i="3" s="1"/>
  <c r="Q15" i="3"/>
  <c r="O15" i="3"/>
  <c r="M15" i="3"/>
  <c r="R15" i="3" s="1"/>
  <c r="Q14" i="3"/>
  <c r="O14" i="3"/>
  <c r="M14" i="3"/>
  <c r="Q13" i="3"/>
  <c r="O13" i="3"/>
  <c r="M13" i="3"/>
  <c r="Q21" i="2"/>
  <c r="O21" i="2"/>
  <c r="M21" i="2"/>
  <c r="R21" i="2" s="1"/>
  <c r="Q20" i="2"/>
  <c r="O20" i="2"/>
  <c r="M20" i="2"/>
  <c r="Q19" i="2"/>
  <c r="O19" i="2"/>
  <c r="M19" i="2"/>
  <c r="Q18" i="2"/>
  <c r="O18" i="2"/>
  <c r="M18" i="2"/>
  <c r="Q17" i="2"/>
  <c r="O17" i="2"/>
  <c r="M17" i="2"/>
  <c r="R17" i="2" s="1"/>
  <c r="Q16" i="2"/>
  <c r="O16" i="2"/>
  <c r="M16" i="2"/>
  <c r="Q15" i="2"/>
  <c r="O15" i="2"/>
  <c r="M15" i="2"/>
  <c r="Q14" i="2"/>
  <c r="O14" i="2"/>
  <c r="M14" i="2"/>
  <c r="Q21" i="1"/>
  <c r="O21" i="1"/>
  <c r="M21" i="1"/>
  <c r="R21" i="1" s="1"/>
  <c r="Q20" i="1"/>
  <c r="O20" i="1"/>
  <c r="M20" i="1"/>
  <c r="R20" i="1" s="1"/>
  <c r="Q19" i="1"/>
  <c r="O19" i="1"/>
  <c r="M19" i="1"/>
  <c r="Q18" i="1"/>
  <c r="O18" i="1"/>
  <c r="M18" i="1"/>
  <c r="Q17" i="1"/>
  <c r="O17" i="1"/>
  <c r="M17" i="1"/>
  <c r="R17" i="1" s="1"/>
  <c r="Q16" i="1"/>
  <c r="O16" i="1"/>
  <c r="M16" i="1"/>
  <c r="R16" i="1" s="1"/>
  <c r="Q15" i="1"/>
  <c r="O15" i="1"/>
  <c r="M15" i="1"/>
  <c r="Q14" i="1"/>
  <c r="O14" i="1"/>
  <c r="M14" i="1"/>
  <c r="R14" i="1" l="1"/>
  <c r="R18" i="1"/>
  <c r="R14" i="2"/>
  <c r="R18" i="2"/>
  <c r="R13" i="4"/>
  <c r="R17" i="4"/>
  <c r="R15" i="1"/>
  <c r="R19" i="1"/>
  <c r="R14" i="4"/>
  <c r="R18" i="4"/>
  <c r="R14" i="3"/>
  <c r="R18" i="3"/>
  <c r="R13" i="3"/>
  <c r="R17" i="3"/>
  <c r="R16" i="2"/>
  <c r="R20" i="2"/>
  <c r="R15" i="2"/>
  <c r="R19" i="2"/>
</calcChain>
</file>

<file path=xl/sharedStrings.xml><?xml version="1.0" encoding="utf-8"?>
<sst xmlns="http://schemas.openxmlformats.org/spreadsheetml/2006/main" count="321" uniqueCount="160">
  <si>
    <t>(Naziv odjela ili studijskog programa)</t>
  </si>
  <si>
    <t xml:space="preserve">PLANIRANI ANGAŽMAN VANJSKIH SURADNIKA </t>
  </si>
  <si>
    <t>PLANIRANI RADNI I KONTAKT SATI PREMA NASTAVNOM PROGRAMU</t>
  </si>
  <si>
    <t>EVIDENCIJA DOSTAVLJENIE DOKUMENTACIJE</t>
  </si>
  <si>
    <t>Predavanja</t>
  </si>
  <si>
    <t>Seminari</t>
  </si>
  <si>
    <t>Vježbe</t>
  </si>
  <si>
    <t>KONTAKT SATI</t>
  </si>
  <si>
    <t xml:space="preserve">Red. br. </t>
  </si>
  <si>
    <t>Prezime</t>
  </si>
  <si>
    <t>Ime</t>
  </si>
  <si>
    <t>Zvanje</t>
  </si>
  <si>
    <t>Koef.</t>
  </si>
  <si>
    <t>Staž</t>
  </si>
  <si>
    <t>Matična ustanova zaposlenja</t>
  </si>
  <si>
    <t>Naziv nastavnog predmeta</t>
  </si>
  <si>
    <t>Status predmeta obvezni/ izborni</t>
  </si>
  <si>
    <t>Semestar</t>
  </si>
  <si>
    <t>Prilozi</t>
  </si>
  <si>
    <t xml:space="preserve">Ugovor </t>
  </si>
  <si>
    <t>REALIZIRANI RADNI I KONTAKT SATI PREMA NASTAVNOM PROGRAMU</t>
  </si>
  <si>
    <t xml:space="preserve">PODACI O VANJSKOM SURADNIKU I ANGAŽMANU SUKLADNO SKLOPLJENOM UGOVORU O DJELU </t>
  </si>
  <si>
    <t>PLANIRANI/REALIZIRANI RADNI I KONTAKT SATI PREMA NASTAVNOM PROGRAMU</t>
  </si>
  <si>
    <t>PRIMJER POPUNE PODATAKA TABLICA PLANA I REALIZACIJE</t>
  </si>
  <si>
    <t>Napomene:</t>
  </si>
  <si>
    <t>Evidencijske TAB predviđene su za evidenciju svih relevantnih informacija o vanjskom suradniku i služe u svrhu: internog praćenja statusa dostavljene dokumentacije, izvješćivanja, izrade financijskih planova/realizacije  i sl.</t>
  </si>
  <si>
    <t xml:space="preserve">(1) Obavezan unos podataka </t>
  </si>
  <si>
    <r>
      <t xml:space="preserve">Evidencija i status podataka ovisno o internim potrebama za informacijama: </t>
    </r>
    <r>
      <rPr>
        <b/>
        <sz val="11"/>
        <color theme="4" tint="-0.499984740745262"/>
        <rFont val="Calibri"/>
        <family val="2"/>
        <scheme val="minor"/>
      </rPr>
      <t/>
    </r>
  </si>
  <si>
    <t>xx</t>
  </si>
  <si>
    <t>asistent</t>
  </si>
  <si>
    <t>broj</t>
  </si>
  <si>
    <t>asistent-naslovno</t>
  </si>
  <si>
    <t>Da</t>
  </si>
  <si>
    <t>Koristiti skraćene opise</t>
  </si>
  <si>
    <t xml:space="preserve">Sukladno potrebama mogu se unijeti i druge vrste napomena. </t>
  </si>
  <si>
    <t>SVEUKUPNO RADNIH SATI U SEMESTRU</t>
  </si>
  <si>
    <t>SVEUČILIŠTE U ZADRU</t>
  </si>
  <si>
    <t>Odjel/Studijski program</t>
  </si>
  <si>
    <t xml:space="preserve">Napomena: Izračun kontakt sati temelji se na Odluci IV. sjednice Senata od 28.1.2020. </t>
  </si>
  <si>
    <t>Grad Zadar</t>
  </si>
  <si>
    <t>PMFZg</t>
  </si>
  <si>
    <t>EVIDENCIJA DOSTAVLJENE DOKUMENTACIJE</t>
  </si>
  <si>
    <t>(3) Nakon što budu odobreni dostavljaju se Helgi Fatović u računovodstvo na obračun.</t>
  </si>
  <si>
    <t xml:space="preserve">    </t>
  </si>
  <si>
    <t>EVIDENCIJA PRIJEVOZA</t>
  </si>
  <si>
    <t>DATUM</t>
  </si>
  <si>
    <t>RELACIJA</t>
  </si>
  <si>
    <t>OD</t>
  </si>
  <si>
    <t>DO</t>
  </si>
  <si>
    <t>PRIJEĐENI KILOMETRI</t>
  </si>
  <si>
    <t>CIJENA KARTE</t>
  </si>
  <si>
    <t>Ime i prezime:</t>
  </si>
  <si>
    <t>Zvanje:</t>
  </si>
  <si>
    <t>Matična ustanova:</t>
  </si>
  <si>
    <t xml:space="preserve">Pojedinačno izvješće </t>
  </si>
  <si>
    <t>Pročelnik Odjela:</t>
  </si>
  <si>
    <t>Rektor/Prorektor:</t>
  </si>
  <si>
    <t xml:space="preserve">Kod izrade TAB REALIZACIJE preporuča se kopiranje podataka iz TAB PLANOVA (kolone 2-11) </t>
  </si>
  <si>
    <t>Klasa:</t>
  </si>
  <si>
    <t>Urbroj:</t>
  </si>
  <si>
    <t>Zadar,</t>
  </si>
  <si>
    <t>Zvanja</t>
  </si>
  <si>
    <t>Koeficijenti</t>
  </si>
  <si>
    <t>red. prof. II</t>
  </si>
  <si>
    <t>nasl. red. prof. II</t>
  </si>
  <si>
    <t>red. prof. I</t>
  </si>
  <si>
    <t>nasl. red. prof. I</t>
  </si>
  <si>
    <t>izv. prof.</t>
  </si>
  <si>
    <t>nasl. izv. prof.</t>
  </si>
  <si>
    <t>v. predavač</t>
  </si>
  <si>
    <t>nasl. v. predavač</t>
  </si>
  <si>
    <t>predavač</t>
  </si>
  <si>
    <t>v. lektor</t>
  </si>
  <si>
    <t>nasl. v. lektor</t>
  </si>
  <si>
    <t>lektor</t>
  </si>
  <si>
    <t>nasl. predavač</t>
  </si>
  <si>
    <t>nasl. poslijedok.</t>
  </si>
  <si>
    <t>nasl. asistent</t>
  </si>
  <si>
    <t>nasl. lektor</t>
  </si>
  <si>
    <t>docent</t>
  </si>
  <si>
    <t>poslijedoktorand</t>
  </si>
  <si>
    <t>nasl. docent</t>
  </si>
  <si>
    <t>Odjeli/Centri/Studijski program</t>
  </si>
  <si>
    <t>Odjel za anglistiku</t>
  </si>
  <si>
    <t>Odjel za arheologiju</t>
  </si>
  <si>
    <t>Odjel za ekonomiju</t>
  </si>
  <si>
    <t>Odjel za ekologiju, agronomiju i akvakulturu</t>
  </si>
  <si>
    <t>Odjel za etnologiju i antropologiju</t>
  </si>
  <si>
    <t>Odjel za filozofiju</t>
  </si>
  <si>
    <t>Odjel za francuske i frankofonske studije</t>
  </si>
  <si>
    <t>Odjel za geografiju</t>
  </si>
  <si>
    <t>Odjel za germanistiku</t>
  </si>
  <si>
    <t>Odjel za hispanistiku i iberske studije</t>
  </si>
  <si>
    <t>Odjel za informacijske znanosti</t>
  </si>
  <si>
    <t>Odjel za izobrazbu učitelja i odgojitelja</t>
  </si>
  <si>
    <t>Odjel za klasičnu filologiju</t>
  </si>
  <si>
    <t>Odjel za kroatistiku</t>
  </si>
  <si>
    <t xml:space="preserve">Odjel za lingvistiku </t>
  </si>
  <si>
    <t>Odjel za nastavničke studije u Gospiću</t>
  </si>
  <si>
    <t>Odjel za pedagogiju</t>
  </si>
  <si>
    <t>Odjel za povijest</t>
  </si>
  <si>
    <t>Odjel za povijest umjetnosti</t>
  </si>
  <si>
    <t>Odjel za psihologiju</t>
  </si>
  <si>
    <t>Odjel za rusistiku</t>
  </si>
  <si>
    <t>Odjel za sociologiju</t>
  </si>
  <si>
    <t>Odjel za talijanistiku</t>
  </si>
  <si>
    <t>Odjel za turizam i komunikacijske znanosti</t>
  </si>
  <si>
    <t>Odjel za zdravstvene studije</t>
  </si>
  <si>
    <t>Pomorski odjel</t>
  </si>
  <si>
    <t>Teološko-katehetski odjel</t>
  </si>
  <si>
    <t>Centar za strane jezike</t>
  </si>
  <si>
    <t>Centar za jadransku onomastiku i etnolingvistiku</t>
  </si>
  <si>
    <t>Centar za tjelovježbu i studentski sport</t>
  </si>
  <si>
    <t>Centar Stjepan Matičević</t>
  </si>
  <si>
    <t>Studij Informacijske tehnologije</t>
  </si>
  <si>
    <t>Status predmeta</t>
  </si>
  <si>
    <t>Obvezni</t>
  </si>
  <si>
    <t>O</t>
  </si>
  <si>
    <t>Izborni</t>
  </si>
  <si>
    <t>I</t>
  </si>
  <si>
    <t>Semestri</t>
  </si>
  <si>
    <t>PREDIPLOMSKI</t>
  </si>
  <si>
    <t>1 PD</t>
  </si>
  <si>
    <t>2 PD</t>
  </si>
  <si>
    <t>3 PD</t>
  </si>
  <si>
    <t>4 PD</t>
  </si>
  <si>
    <t>5 PD</t>
  </si>
  <si>
    <t>6 PD</t>
  </si>
  <si>
    <t>DIPLOMSKI</t>
  </si>
  <si>
    <t>1 DS</t>
  </si>
  <si>
    <t>2 DS</t>
  </si>
  <si>
    <t>3 DS</t>
  </si>
  <si>
    <t>4 DS</t>
  </si>
  <si>
    <t>INTEGRIRANI</t>
  </si>
  <si>
    <t>1 INT</t>
  </si>
  <si>
    <t>2 INT</t>
  </si>
  <si>
    <t>3 INT</t>
  </si>
  <si>
    <t>4 INT</t>
  </si>
  <si>
    <t>5 INT</t>
  </si>
  <si>
    <t>6 INT</t>
  </si>
  <si>
    <t>7 INT</t>
  </si>
  <si>
    <t>8 INT</t>
  </si>
  <si>
    <t>9 INT</t>
  </si>
  <si>
    <t>10 INT</t>
  </si>
  <si>
    <t>RADNI SATI (3,2)</t>
  </si>
  <si>
    <t>RADNI SATI (2,4)</t>
  </si>
  <si>
    <t>RADNI SATI (1,6)</t>
  </si>
  <si>
    <t xml:space="preserve">IZVJEŠĆE O REALIZIRANOJ NASTAVI VANJSKIH SURADNIKA SVEUČILIŠTA U ZADRU U AK.GOD. 2021./2022. - LJETNI SEMESTAR </t>
  </si>
  <si>
    <t>UKUPNO:</t>
  </si>
  <si>
    <r>
      <t xml:space="preserve">skraćena oznaka             </t>
    </r>
    <r>
      <rPr>
        <b/>
        <sz val="10"/>
        <color theme="4" tint="-0.499984740745262"/>
        <rFont val="Merriweather"/>
      </rPr>
      <t xml:space="preserve"> O</t>
    </r>
    <r>
      <rPr>
        <sz val="10"/>
        <color theme="4" tint="-0.499984740745262"/>
        <rFont val="Merriweather"/>
      </rPr>
      <t xml:space="preserve"> ili</t>
    </r>
    <r>
      <rPr>
        <b/>
        <sz val="10"/>
        <color theme="4" tint="-0.499984740745262"/>
        <rFont val="Merriweather"/>
      </rPr>
      <t xml:space="preserve"> I</t>
    </r>
  </si>
  <si>
    <r>
      <t xml:space="preserve">važno je naznačiti ako se radi o </t>
    </r>
    <r>
      <rPr>
        <b/>
        <sz val="10"/>
        <color theme="4" tint="-0.499984740745262"/>
        <rFont val="Merriweather"/>
      </rPr>
      <t>naslovnom</t>
    </r>
    <r>
      <rPr>
        <sz val="10"/>
        <color theme="4" tint="-0.499984740745262"/>
        <rFont val="Merriweather"/>
      </rPr>
      <t xml:space="preserve"> zvanju </t>
    </r>
  </si>
  <si>
    <r>
      <t xml:space="preserve">Kolone obojene sivom bojom pokrivene su formulom (M, O, Q, R) te ih nije uputno brisati ili prepravljati </t>
    </r>
    <r>
      <rPr>
        <b/>
        <sz val="10"/>
        <color rgb="FFFF0000"/>
        <rFont val="Merriweather"/>
      </rPr>
      <t>!!</t>
    </r>
  </si>
  <si>
    <t xml:space="preserve">Napomena: Izračun radnih sati temelji se na Odluci IV. sjednice Senata od 28.1.2020. </t>
  </si>
  <si>
    <t>Poveznica za dostavu nastavnih opterećenja</t>
  </si>
  <si>
    <t>TAB planova i realizacije učitavaju se na sljedećoj poveznici:</t>
  </si>
  <si>
    <t>(1) Svaka izmjena Plana dostavlja se na Senat.</t>
  </si>
  <si>
    <r>
      <t xml:space="preserve">(2) TAB planovi i realizacija se učitavaju u </t>
    </r>
    <r>
      <rPr>
        <i/>
        <sz val="10"/>
        <color theme="1"/>
        <rFont val="Merriweather"/>
      </rPr>
      <t>Excel</t>
    </r>
    <r>
      <rPr>
        <sz val="10"/>
        <color theme="1"/>
        <rFont val="Merriweather"/>
      </rPr>
      <t xml:space="preserve"> i (potpisani sa prilozima) u pdf formatu po završetku svakog semestra, nakon čega idu na odobrenje prof. dr. sc. Nedjeljki Balić-Nižić.</t>
    </r>
  </si>
  <si>
    <t xml:space="preserve">PLAN VANJSKE SURADNJE I POVJERAVANJE IZVEDBE NASTAVE VANJSKIM SURADNICIMA SVEUČILIŠTA U ZADRU U AK.GOD. 2022./2023. - ZIMSKI SEMESTAR </t>
  </si>
  <si>
    <t xml:space="preserve">PLAN VANJSKE SURADNJE I POVJERAVANJE IZVEDBE NASTAVE VANJSKIM SURADNICIMA SVEUČILIŠTA U ZADRU U AK.GOD. 2022./2023. - LJETNI SEMESTAR </t>
  </si>
  <si>
    <t xml:space="preserve">IZVJEŠĆE O REALIZIRANOJ NASTAVI VANJSKIH SURADNIKA SVEUČILIŠTA U ZADRU U AK.GOD. 2022./2023. -ZIMSKI SEMESTAR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</si>
</sst>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color theme="4" tint="-0.499984740745262"/>
      <name val="Merriweather"/>
    </font>
    <font>
      <sz val="10"/>
      <color theme="1"/>
      <name val="Merriweather"/>
    </font>
    <font>
      <b/>
      <sz val="10"/>
      <color theme="0"/>
      <name val="Merriweather"/>
    </font>
    <font>
      <b/>
      <sz val="10"/>
      <color rgb="FFFFFF00"/>
      <name val="Merriweather"/>
    </font>
    <font>
      <sz val="10"/>
      <color theme="4" tint="-0.499984740745262"/>
      <name val="Merriweather"/>
    </font>
    <font>
      <b/>
      <sz val="10"/>
      <color rgb="FF3F3F3F"/>
      <name val="Merriweather"/>
    </font>
    <font>
      <b/>
      <sz val="11.5"/>
      <color theme="4" tint="-0.499984740745262"/>
      <name val="Merriweather"/>
    </font>
    <font>
      <b/>
      <sz val="10"/>
      <color theme="1"/>
      <name val="Merriweather"/>
    </font>
    <font>
      <sz val="11.5"/>
      <color theme="1"/>
      <name val="Merriweather"/>
    </font>
    <font>
      <b/>
      <sz val="10"/>
      <color rgb="FFFF0000"/>
      <name val="Merriweather"/>
    </font>
    <font>
      <sz val="10"/>
      <name val="Merriweather"/>
    </font>
    <font>
      <u/>
      <sz val="11"/>
      <color theme="10"/>
      <name val="Calibri"/>
      <family val="2"/>
      <charset val="238"/>
      <scheme val="minor"/>
    </font>
    <font>
      <i/>
      <sz val="10"/>
      <color theme="1"/>
      <name val="Merriweather"/>
    </font>
    <font>
      <sz val="10"/>
      <color rgb="FFFF0000"/>
      <name val="Merriweathe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9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4" fillId="0" borderId="5" xfId="0" applyFont="1" applyBorder="1"/>
    <xf numFmtId="0" fontId="7" fillId="0" borderId="0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textRotation="90" wrapText="1"/>
    </xf>
    <xf numFmtId="0" fontId="10" fillId="6" borderId="2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right" vertical="center"/>
    </xf>
    <xf numFmtId="0" fontId="12" fillId="2" borderId="4" xfId="1" applyFont="1" applyBorder="1" applyAlignment="1">
      <alignment horizontal="right" vertical="center"/>
    </xf>
    <xf numFmtId="0" fontId="12" fillId="2" borderId="4" xfId="1" applyFont="1" applyBorder="1"/>
    <xf numFmtId="0" fontId="12" fillId="2" borderId="4" xfId="1" applyFont="1" applyBorder="1" applyAlignment="1">
      <alignment horizontal="center" vertical="center" wrapText="1"/>
    </xf>
    <xf numFmtId="0" fontId="12" fillId="0" borderId="3" xfId="0" applyFont="1" applyBorder="1"/>
    <xf numFmtId="0" fontId="13" fillId="2" borderId="1" xfId="1" applyFont="1" applyAlignment="1">
      <alignment horizontal="center" vertical="center" wrapText="1"/>
    </xf>
    <xf numFmtId="0" fontId="12" fillId="0" borderId="0" xfId="0" applyFont="1"/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right" vertical="center"/>
    </xf>
    <xf numFmtId="0" fontId="12" fillId="2" borderId="1" xfId="1" applyFont="1" applyAlignment="1">
      <alignment horizontal="right" vertical="center"/>
    </xf>
    <xf numFmtId="0" fontId="12" fillId="2" borderId="1" xfId="1" applyFont="1"/>
    <xf numFmtId="0" fontId="12" fillId="2" borderId="1" xfId="1" applyFont="1" applyAlignment="1">
      <alignment horizontal="center" vertical="center" wrapText="1"/>
    </xf>
    <xf numFmtId="0" fontId="12" fillId="0" borderId="5" xfId="0" applyFont="1" applyBorder="1"/>
    <xf numFmtId="0" fontId="12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15" xfId="0" applyFont="1" applyBorder="1"/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2" borderId="4" xfId="1" applyFont="1" applyBorder="1" applyAlignment="1">
      <alignment horizontal="right" vertical="center" wrapText="1"/>
    </xf>
    <xf numFmtId="0" fontId="12" fillId="2" borderId="1" xfId="1" applyFont="1" applyAlignment="1">
      <alignment horizontal="right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0" borderId="22" xfId="0" applyFont="1" applyBorder="1"/>
    <xf numFmtId="0" fontId="15" fillId="7" borderId="5" xfId="0" applyFont="1" applyFill="1" applyBorder="1" applyAlignment="1">
      <alignment horizontal="center"/>
    </xf>
    <xf numFmtId="0" fontId="16" fillId="0" borderId="0" xfId="0" applyFont="1"/>
    <xf numFmtId="0" fontId="10" fillId="6" borderId="23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15" fillId="0" borderId="0" xfId="0" applyFont="1" applyAlignment="1">
      <alignment horizontal="right"/>
    </xf>
    <xf numFmtId="0" fontId="1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9" fillId="0" borderId="3" xfId="0" applyFont="1" applyBorder="1"/>
    <xf numFmtId="0" fontId="9" fillId="0" borderId="2" xfId="0" applyFont="1" applyBorder="1"/>
    <xf numFmtId="0" fontId="10" fillId="6" borderId="2" xfId="0" applyFont="1" applyFill="1" applyBorder="1" applyAlignment="1">
      <alignment horizontal="center"/>
    </xf>
    <xf numFmtId="0" fontId="17" fillId="0" borderId="0" xfId="0" applyFont="1"/>
    <xf numFmtId="0" fontId="8" fillId="5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3" xfId="0" applyFont="1" applyFill="1" applyBorder="1"/>
    <xf numFmtId="0" fontId="13" fillId="2" borderId="1" xfId="1" applyFont="1"/>
    <xf numFmtId="0" fontId="8" fillId="5" borderId="0" xfId="0" applyFont="1" applyFill="1"/>
    <xf numFmtId="0" fontId="12" fillId="5" borderId="0" xfId="0" applyFont="1" applyFill="1"/>
    <xf numFmtId="0" fontId="15" fillId="7" borderId="0" xfId="0" applyFont="1" applyFill="1" applyBorder="1" applyAlignment="1">
      <alignment horizontal="center"/>
    </xf>
    <xf numFmtId="0" fontId="18" fillId="0" borderId="0" xfId="0" applyFont="1"/>
    <xf numFmtId="0" fontId="21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19" fillId="0" borderId="0" xfId="2" applyAlignment="1">
      <alignment vertical="center"/>
    </xf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29</xdr:row>
      <xdr:rowOff>0</xdr:rowOff>
    </xdr:from>
    <xdr:to>
      <xdr:col>3</xdr:col>
      <xdr:colOff>409575</xdr:colOff>
      <xdr:row>29</xdr:row>
      <xdr:rowOff>0</xdr:rowOff>
    </xdr:to>
    <xdr:cxnSp macro="">
      <xdr:nvCxnSpPr>
        <xdr:cNvPr id="5" name="Straight Connector 4"/>
        <xdr:cNvCxnSpPr/>
      </xdr:nvCxnSpPr>
      <xdr:spPr>
        <a:xfrm>
          <a:off x="2514600" y="6210300"/>
          <a:ext cx="1838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933450</xdr:colOff>
      <xdr:row>29</xdr:row>
      <xdr:rowOff>0</xdr:rowOff>
    </xdr:from>
    <xdr:to>
      <xdr:col>5</xdr:col>
      <xdr:colOff>1371600</xdr:colOff>
      <xdr:row>29</xdr:row>
      <xdr:rowOff>0</xdr:rowOff>
    </xdr:to>
    <xdr:cxnSp macro="">
      <xdr:nvCxnSpPr>
        <xdr:cNvPr id="7" name="Straight Connector 6"/>
        <xdr:cNvCxnSpPr/>
      </xdr:nvCxnSpPr>
      <xdr:spPr>
        <a:xfrm>
          <a:off x="4876800" y="6210300"/>
          <a:ext cx="1838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forms.office.com/r/gr4rdWieW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0"/>
  <sheetViews>
    <sheetView showGridLines="0" zoomScaleNormal="100" workbookViewId="0">
      <selection activeCell="A8" sqref="A8:R8"/>
    </sheetView>
  </sheetViews>
  <sheetFormatPr defaultColWidth="8.85546875" defaultRowHeight="15" x14ac:dyDescent="0.3"/>
  <cols>
    <col min="1" max="1" width="5.85546875" style="22" customWidth="1"/>
    <col min="2" max="2" width="9.7109375" style="22" bestFit="1" customWidth="1"/>
    <col min="3" max="3" width="12.28515625" style="22" customWidth="1"/>
    <col min="4" max="4" width="15.5703125" style="22" bestFit="1" customWidth="1"/>
    <col min="5" max="5" width="9.85546875" style="22" customWidth="1"/>
    <col min="6" max="6" width="5.7109375" style="22" customWidth="1"/>
    <col min="7" max="7" width="12.42578125" style="22" customWidth="1"/>
    <col min="8" max="8" width="37.5703125" style="22" customWidth="1"/>
    <col min="9" max="9" width="19.5703125" style="22" customWidth="1"/>
    <col min="10" max="10" width="10.42578125" style="22" customWidth="1"/>
    <col min="11" max="11" width="6.42578125" style="22" bestFit="1" customWidth="1"/>
    <col min="12" max="12" width="11.5703125" style="22" customWidth="1"/>
    <col min="13" max="13" width="8.42578125" style="22" hidden="1" customWidth="1"/>
    <col min="14" max="14" width="12.28515625" style="22" customWidth="1"/>
    <col min="15" max="15" width="8.7109375" style="22" hidden="1" customWidth="1"/>
    <col min="16" max="16" width="10.7109375" style="22" customWidth="1"/>
    <col min="17" max="17" width="8.140625" style="22" hidden="1" customWidth="1"/>
    <col min="18" max="18" width="14.140625" style="55" customWidth="1"/>
    <col min="19" max="16384" width="8.85546875" style="22"/>
  </cols>
  <sheetData>
    <row r="1" spans="1:18" s="19" customFormat="1" ht="22.5" customHeight="1" x14ac:dyDescent="0.3">
      <c r="A1" s="19" t="s">
        <v>36</v>
      </c>
      <c r="R1" s="20"/>
    </row>
    <row r="2" spans="1:18" s="19" customFormat="1" x14ac:dyDescent="0.3">
      <c r="A2" s="86" t="s">
        <v>0</v>
      </c>
      <c r="B2" s="86"/>
      <c r="C2" s="86"/>
      <c r="D2" s="86"/>
      <c r="E2" s="86"/>
      <c r="F2" s="86"/>
      <c r="G2" s="86"/>
      <c r="R2" s="20"/>
    </row>
    <row r="3" spans="1:18" s="19" customFormat="1" x14ac:dyDescent="0.3">
      <c r="R3" s="20"/>
    </row>
    <row r="4" spans="1:18" s="19" customFormat="1" x14ac:dyDescent="0.3">
      <c r="A4" s="19" t="s">
        <v>58</v>
      </c>
      <c r="R4" s="20"/>
    </row>
    <row r="5" spans="1:18" s="19" customFormat="1" x14ac:dyDescent="0.3">
      <c r="A5" s="19" t="s">
        <v>59</v>
      </c>
      <c r="R5" s="20"/>
    </row>
    <row r="6" spans="1:18" s="19" customFormat="1" x14ac:dyDescent="0.3">
      <c r="A6" s="19" t="s">
        <v>60</v>
      </c>
      <c r="R6" s="20"/>
    </row>
    <row r="7" spans="1:18" s="19" customFormat="1" x14ac:dyDescent="0.3">
      <c r="R7" s="20"/>
    </row>
    <row r="8" spans="1:18" s="19" customFormat="1" ht="16.5" x14ac:dyDescent="0.3">
      <c r="A8" s="87" t="s">
        <v>157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spans="1:18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3" customFormat="1" ht="42" customHeight="1" x14ac:dyDescent="0.25">
      <c r="A10" s="88" t="s">
        <v>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 t="s">
        <v>2</v>
      </c>
      <c r="M10" s="88"/>
      <c r="N10" s="88"/>
      <c r="O10" s="88"/>
      <c r="P10" s="88"/>
      <c r="Q10" s="88"/>
      <c r="R10" s="88"/>
    </row>
    <row r="11" spans="1:18" s="23" customFormat="1" ht="34.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9" t="s">
        <v>4</v>
      </c>
      <c r="M11" s="89"/>
      <c r="N11" s="89" t="s">
        <v>5</v>
      </c>
      <c r="O11" s="89"/>
      <c r="P11" s="89" t="s">
        <v>6</v>
      </c>
      <c r="Q11" s="89"/>
      <c r="R11" s="88" t="s">
        <v>35</v>
      </c>
    </row>
    <row r="12" spans="1:18" ht="72" customHeight="1" x14ac:dyDescent="0.3">
      <c r="A12" s="24" t="s">
        <v>8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4" t="s">
        <v>14</v>
      </c>
      <c r="H12" s="24" t="s">
        <v>37</v>
      </c>
      <c r="I12" s="24" t="s">
        <v>15</v>
      </c>
      <c r="J12" s="24" t="s">
        <v>16</v>
      </c>
      <c r="K12" s="25" t="s">
        <v>17</v>
      </c>
      <c r="L12" s="24" t="s">
        <v>7</v>
      </c>
      <c r="M12" s="24" t="s">
        <v>144</v>
      </c>
      <c r="N12" s="24" t="s">
        <v>7</v>
      </c>
      <c r="O12" s="24" t="s">
        <v>145</v>
      </c>
      <c r="P12" s="24" t="s">
        <v>7</v>
      </c>
      <c r="Q12" s="24" t="s">
        <v>146</v>
      </c>
      <c r="R12" s="88"/>
    </row>
    <row r="13" spans="1:18" ht="22.9" customHeight="1" x14ac:dyDescent="0.3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4">
        <v>10</v>
      </c>
      <c r="K13" s="24">
        <v>11</v>
      </c>
      <c r="L13" s="24">
        <v>12</v>
      </c>
      <c r="M13" s="26"/>
      <c r="N13" s="24">
        <v>13</v>
      </c>
      <c r="O13" s="26"/>
      <c r="P13" s="24">
        <v>14</v>
      </c>
      <c r="Q13" s="26"/>
      <c r="R13" s="24">
        <v>15</v>
      </c>
    </row>
    <row r="14" spans="1:18" s="38" customFormat="1" x14ac:dyDescent="0.3">
      <c r="A14" s="27">
        <v>1</v>
      </c>
      <c r="B14" s="28"/>
      <c r="C14" s="27"/>
      <c r="D14" s="29"/>
      <c r="E14" s="30" t="e">
        <f>VLOOKUP(D14,'Zvanja i koeficijenti'!$A$2:$B$22,2,FALSE)</f>
        <v>#N/A</v>
      </c>
      <c r="F14" s="29"/>
      <c r="G14" s="31"/>
      <c r="H14" s="31"/>
      <c r="I14" s="28"/>
      <c r="J14" s="27"/>
      <c r="K14" s="27"/>
      <c r="L14" s="32"/>
      <c r="M14" s="33">
        <f t="shared" ref="M14:M21" si="0">L14*3.2</f>
        <v>0</v>
      </c>
      <c r="N14" s="32"/>
      <c r="O14" s="35">
        <f t="shared" ref="O14:O21" si="1">N14*2.4</f>
        <v>0</v>
      </c>
      <c r="P14" s="36"/>
      <c r="Q14" s="34">
        <f t="shared" ref="Q14:Q21" si="2">P14*1.6</f>
        <v>0</v>
      </c>
      <c r="R14" s="37">
        <f>SUM(M14+O14+Q14)</f>
        <v>0</v>
      </c>
    </row>
    <row r="15" spans="1:18" s="38" customFormat="1" x14ac:dyDescent="0.3">
      <c r="A15" s="39">
        <v>2</v>
      </c>
      <c r="B15" s="40"/>
      <c r="C15" s="39"/>
      <c r="D15" s="29"/>
      <c r="E15" s="30" t="e">
        <f>VLOOKUP(D15,'Zvanja i koeficijenti'!$A$2:$B$22,2,FALSE)</f>
        <v>#N/A</v>
      </c>
      <c r="F15" s="41"/>
      <c r="G15" s="42"/>
      <c r="H15" s="31"/>
      <c r="I15" s="40"/>
      <c r="J15" s="27"/>
      <c r="K15" s="27"/>
      <c r="L15" s="43"/>
      <c r="M15" s="44">
        <f t="shared" si="0"/>
        <v>0</v>
      </c>
      <c r="N15" s="43"/>
      <c r="O15" s="46">
        <f t="shared" si="1"/>
        <v>0</v>
      </c>
      <c r="P15" s="47"/>
      <c r="Q15" s="45">
        <f t="shared" si="2"/>
        <v>0</v>
      </c>
      <c r="R15" s="37">
        <f t="shared" ref="R15:R21" si="3">SUM(M15+O15+Q15)</f>
        <v>0</v>
      </c>
    </row>
    <row r="16" spans="1:18" s="38" customFormat="1" x14ac:dyDescent="0.3">
      <c r="A16" s="39">
        <v>3</v>
      </c>
      <c r="B16" s="40"/>
      <c r="C16" s="39"/>
      <c r="D16" s="29"/>
      <c r="E16" s="30" t="e">
        <f>VLOOKUP(D16,'Zvanja i koeficijenti'!$A$2:$B$22,2,FALSE)</f>
        <v>#N/A</v>
      </c>
      <c r="F16" s="41"/>
      <c r="G16" s="42"/>
      <c r="H16" s="31"/>
      <c r="I16" s="40"/>
      <c r="J16" s="27"/>
      <c r="K16" s="27"/>
      <c r="L16" s="43"/>
      <c r="M16" s="44">
        <f t="shared" si="0"/>
        <v>0</v>
      </c>
      <c r="N16" s="43"/>
      <c r="O16" s="46">
        <f t="shared" si="1"/>
        <v>0</v>
      </c>
      <c r="P16" s="47"/>
      <c r="Q16" s="45">
        <f t="shared" si="2"/>
        <v>0</v>
      </c>
      <c r="R16" s="37">
        <f t="shared" si="3"/>
        <v>0</v>
      </c>
    </row>
    <row r="17" spans="1:18" s="38" customFormat="1" x14ac:dyDescent="0.3">
      <c r="A17" s="39">
        <v>4</v>
      </c>
      <c r="B17" s="48"/>
      <c r="C17" s="39"/>
      <c r="D17" s="29"/>
      <c r="E17" s="30" t="e">
        <f>VLOOKUP(D17,'Zvanja i koeficijenti'!$A$2:$B$22,2,FALSE)</f>
        <v>#N/A</v>
      </c>
      <c r="F17" s="41"/>
      <c r="G17" s="42"/>
      <c r="H17" s="31"/>
      <c r="I17" s="42"/>
      <c r="J17" s="27"/>
      <c r="K17" s="27"/>
      <c r="L17" s="43"/>
      <c r="M17" s="44">
        <f t="shared" si="0"/>
        <v>0</v>
      </c>
      <c r="N17" s="43"/>
      <c r="O17" s="46">
        <f t="shared" si="1"/>
        <v>0</v>
      </c>
      <c r="P17" s="47"/>
      <c r="Q17" s="45">
        <f t="shared" si="2"/>
        <v>0</v>
      </c>
      <c r="R17" s="37">
        <f t="shared" si="3"/>
        <v>0</v>
      </c>
    </row>
    <row r="18" spans="1:18" s="38" customFormat="1" x14ac:dyDescent="0.3">
      <c r="A18" s="39">
        <v>5</v>
      </c>
      <c r="B18" s="40"/>
      <c r="C18" s="39"/>
      <c r="D18" s="29"/>
      <c r="E18" s="30" t="e">
        <f>VLOOKUP(D18,'Zvanja i koeficijenti'!$A$2:$B$22,2,FALSE)</f>
        <v>#N/A</v>
      </c>
      <c r="F18" s="41"/>
      <c r="G18" s="42"/>
      <c r="H18" s="31"/>
      <c r="I18" s="40"/>
      <c r="J18" s="27"/>
      <c r="K18" s="27"/>
      <c r="L18" s="43"/>
      <c r="M18" s="44">
        <f t="shared" si="0"/>
        <v>0</v>
      </c>
      <c r="N18" s="43"/>
      <c r="O18" s="46">
        <f t="shared" si="1"/>
        <v>0</v>
      </c>
      <c r="P18" s="47"/>
      <c r="Q18" s="45">
        <f t="shared" si="2"/>
        <v>0</v>
      </c>
      <c r="R18" s="37">
        <f t="shared" si="3"/>
        <v>0</v>
      </c>
    </row>
    <row r="19" spans="1:18" s="38" customFormat="1" x14ac:dyDescent="0.3">
      <c r="A19" s="39">
        <v>6</v>
      </c>
      <c r="B19" s="40"/>
      <c r="C19" s="39"/>
      <c r="D19" s="29"/>
      <c r="E19" s="30" t="e">
        <f>VLOOKUP(D19,'Zvanja i koeficijenti'!$A$2:$B$22,2,FALSE)</f>
        <v>#N/A</v>
      </c>
      <c r="F19" s="41"/>
      <c r="G19" s="42"/>
      <c r="H19" s="31"/>
      <c r="I19" s="40"/>
      <c r="J19" s="27"/>
      <c r="K19" s="27"/>
      <c r="L19" s="43"/>
      <c r="M19" s="44">
        <f t="shared" si="0"/>
        <v>0</v>
      </c>
      <c r="N19" s="43"/>
      <c r="O19" s="46">
        <f t="shared" si="1"/>
        <v>0</v>
      </c>
      <c r="P19" s="47"/>
      <c r="Q19" s="45">
        <f t="shared" si="2"/>
        <v>0</v>
      </c>
      <c r="R19" s="37">
        <f t="shared" si="3"/>
        <v>0</v>
      </c>
    </row>
    <row r="20" spans="1:18" s="38" customFormat="1" x14ac:dyDescent="0.3">
      <c r="A20" s="39">
        <v>7</v>
      </c>
      <c r="B20" s="40"/>
      <c r="C20" s="39"/>
      <c r="D20" s="29"/>
      <c r="E20" s="30" t="e">
        <f>VLOOKUP(D20,'Zvanja i koeficijenti'!$A$2:$B$22,2,FALSE)</f>
        <v>#N/A</v>
      </c>
      <c r="F20" s="41"/>
      <c r="G20" s="48"/>
      <c r="H20" s="31"/>
      <c r="I20" s="41"/>
      <c r="J20" s="27"/>
      <c r="K20" s="27"/>
      <c r="L20" s="43"/>
      <c r="M20" s="44">
        <f t="shared" si="0"/>
        <v>0</v>
      </c>
      <c r="N20" s="43"/>
      <c r="O20" s="46">
        <f t="shared" si="1"/>
        <v>0</v>
      </c>
      <c r="P20" s="47"/>
      <c r="Q20" s="45">
        <f t="shared" si="2"/>
        <v>0</v>
      </c>
      <c r="R20" s="37">
        <f t="shared" si="3"/>
        <v>0</v>
      </c>
    </row>
    <row r="21" spans="1:18" s="38" customFormat="1" x14ac:dyDescent="0.3">
      <c r="A21" s="39">
        <v>8</v>
      </c>
      <c r="B21" s="48"/>
      <c r="C21" s="39"/>
      <c r="D21" s="29"/>
      <c r="E21" s="30" t="e">
        <f>VLOOKUP(D21,'Zvanja i koeficijenti'!$A$2:$B$22,2,FALSE)</f>
        <v>#N/A</v>
      </c>
      <c r="F21" s="41"/>
      <c r="G21" s="49"/>
      <c r="H21" s="31"/>
      <c r="I21" s="48"/>
      <c r="J21" s="27"/>
      <c r="K21" s="27"/>
      <c r="L21" s="43"/>
      <c r="M21" s="44">
        <f t="shared" si="0"/>
        <v>0</v>
      </c>
      <c r="N21" s="43"/>
      <c r="O21" s="46">
        <f t="shared" si="1"/>
        <v>0</v>
      </c>
      <c r="P21" s="47"/>
      <c r="Q21" s="45">
        <f t="shared" si="2"/>
        <v>0</v>
      </c>
      <c r="R21" s="37">
        <f t="shared" si="3"/>
        <v>0</v>
      </c>
    </row>
    <row r="22" spans="1:18" s="38" customFormat="1" x14ac:dyDescent="0.3">
      <c r="R22" s="50"/>
    </row>
    <row r="23" spans="1:18" s="38" customFormat="1" x14ac:dyDescent="0.3">
      <c r="A23" s="38" t="s">
        <v>152</v>
      </c>
      <c r="R23" s="50"/>
    </row>
    <row r="24" spans="1:18" s="38" customFormat="1" x14ac:dyDescent="0.3">
      <c r="P24" s="51"/>
      <c r="Q24" s="51"/>
      <c r="R24" s="52"/>
    </row>
    <row r="25" spans="1:18" s="38" customFormat="1" x14ac:dyDescent="0.3">
      <c r="P25" s="51" t="s">
        <v>55</v>
      </c>
      <c r="Q25" s="51"/>
      <c r="R25" s="52"/>
    </row>
    <row r="26" spans="1:18" s="38" customFormat="1" x14ac:dyDescent="0.3">
      <c r="P26" s="51"/>
      <c r="Q26" s="51"/>
      <c r="R26" s="52"/>
    </row>
    <row r="27" spans="1:18" x14ac:dyDescent="0.3">
      <c r="N27" s="54"/>
      <c r="O27" s="54"/>
      <c r="P27" s="54"/>
      <c r="Q27" s="54"/>
      <c r="R27" s="56"/>
    </row>
    <row r="28" spans="1:18" x14ac:dyDescent="0.3">
      <c r="P28" s="53"/>
      <c r="Q28" s="53"/>
      <c r="R28" s="21"/>
    </row>
    <row r="30" spans="1:18" s="38" customFormat="1" x14ac:dyDescent="0.3">
      <c r="R30" s="50"/>
    </row>
  </sheetData>
  <mergeCells count="8">
    <mergeCell ref="A2:G2"/>
    <mergeCell ref="A8:R8"/>
    <mergeCell ref="A10:K11"/>
    <mergeCell ref="L10:R10"/>
    <mergeCell ref="L11:M11"/>
    <mergeCell ref="N11:O11"/>
    <mergeCell ref="P11:Q11"/>
    <mergeCell ref="R11:R12"/>
  </mergeCells>
  <pageMargins left="0.2" right="0.2" top="0.5" bottom="0.5" header="0.3" footer="0.3"/>
  <pageSetup paperSize="9" scale="74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'Zvanja i koeficijenti'!$A$43:$A$74</xm:f>
          </x14:formula1>
          <xm:sqref>H14:H21 A2:G2</xm:sqref>
        </x14:dataValidation>
        <x14:dataValidation type="list" allowBlank="1" showInputMessage="1" showErrorMessage="1">
          <x14:formula1>
            <xm:f>'Zvanja i koeficijenti'!$A$3:$A$22</xm:f>
          </x14:formula1>
          <xm:sqref>D14:D21</xm:sqref>
        </x14:dataValidation>
        <x14:dataValidation type="list" allowBlank="1" showInputMessage="1" showErrorMessage="1">
          <x14:formula1>
            <xm:f>'Zvanja i koeficijenti'!$B$79:$B$80</xm:f>
          </x14:formula1>
          <xm:sqref>J14:J21</xm:sqref>
        </x14:dataValidation>
        <x14:dataValidation type="list" allowBlank="1" showInputMessage="1" showErrorMessage="1">
          <x14:formula1>
            <xm:f>'Zvanja i koeficijenti'!$B$83:$B$102</xm:f>
          </x14:formula1>
          <xm:sqref>K14:K21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7"/>
  <sheetViews>
    <sheetView showGridLines="0" zoomScaleNormal="100" workbookViewId="0">
      <selection activeCell="A8" sqref="A8:R8"/>
    </sheetView>
  </sheetViews>
  <sheetFormatPr defaultColWidth="8.85546875" defaultRowHeight="15" x14ac:dyDescent="0.3"/>
  <cols>
    <col min="1" max="1" width="5.7109375" style="22" customWidth="1"/>
    <col min="2" max="2" width="9.7109375" style="22" bestFit="1" customWidth="1"/>
    <col min="3" max="3" width="12.28515625" style="22" customWidth="1"/>
    <col min="4" max="4" width="15.5703125" style="22" bestFit="1" customWidth="1"/>
    <col min="5" max="5" width="8.85546875" style="22" customWidth="1"/>
    <col min="6" max="6" width="5.140625" style="22" customWidth="1"/>
    <col min="7" max="7" width="12.42578125" style="22" customWidth="1"/>
    <col min="8" max="8" width="29.5703125" style="22" customWidth="1"/>
    <col min="9" max="9" width="19.5703125" style="22" customWidth="1"/>
    <col min="10" max="10" width="10.140625" style="22" customWidth="1"/>
    <col min="11" max="11" width="5.42578125" style="22" customWidth="1"/>
    <col min="12" max="12" width="11.5703125" style="22" customWidth="1"/>
    <col min="13" max="13" width="8" style="22" hidden="1" customWidth="1"/>
    <col min="14" max="14" width="10.85546875" style="22" customWidth="1"/>
    <col min="15" max="15" width="8.28515625" style="22" hidden="1" customWidth="1"/>
    <col min="16" max="16" width="10.5703125" style="22" customWidth="1"/>
    <col min="17" max="17" width="7.5703125" style="22" hidden="1" customWidth="1"/>
    <col min="18" max="18" width="13.28515625" style="55" customWidth="1"/>
    <col min="19" max="16384" width="8.85546875" style="22"/>
  </cols>
  <sheetData>
    <row r="1" spans="1:18" s="19" customFormat="1" ht="25.5" customHeight="1" x14ac:dyDescent="0.3">
      <c r="A1" s="19" t="s">
        <v>36</v>
      </c>
      <c r="R1" s="20"/>
    </row>
    <row r="2" spans="1:18" s="19" customFormat="1" x14ac:dyDescent="0.3">
      <c r="A2" s="86" t="s">
        <v>0</v>
      </c>
      <c r="B2" s="86"/>
      <c r="C2" s="86"/>
      <c r="D2" s="86"/>
      <c r="E2" s="86"/>
      <c r="F2" s="86"/>
      <c r="G2" s="86"/>
      <c r="R2" s="20"/>
    </row>
    <row r="3" spans="1:18" s="19" customFormat="1" x14ac:dyDescent="0.3">
      <c r="R3" s="20"/>
    </row>
    <row r="4" spans="1:18" s="19" customFormat="1" x14ac:dyDescent="0.3">
      <c r="A4" s="19" t="s">
        <v>58</v>
      </c>
      <c r="R4" s="20"/>
    </row>
    <row r="5" spans="1:18" s="19" customFormat="1" x14ac:dyDescent="0.3">
      <c r="A5" s="19" t="s">
        <v>59</v>
      </c>
      <c r="R5" s="20"/>
    </row>
    <row r="6" spans="1:18" s="19" customFormat="1" x14ac:dyDescent="0.3">
      <c r="A6" s="19" t="s">
        <v>60</v>
      </c>
      <c r="R6" s="20"/>
    </row>
    <row r="7" spans="1:18" s="19" customFormat="1" x14ac:dyDescent="0.3">
      <c r="R7" s="20"/>
    </row>
    <row r="8" spans="1:18" s="19" customFormat="1" ht="16.5" x14ac:dyDescent="0.3">
      <c r="A8" s="87" t="s">
        <v>158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spans="1:18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3" customFormat="1" ht="41.25" customHeight="1" x14ac:dyDescent="0.25">
      <c r="A10" s="88" t="s">
        <v>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 t="s">
        <v>2</v>
      </c>
      <c r="M10" s="88"/>
      <c r="N10" s="88"/>
      <c r="O10" s="88"/>
      <c r="P10" s="88"/>
      <c r="Q10" s="88"/>
      <c r="R10" s="88"/>
    </row>
    <row r="11" spans="1:18" s="23" customFormat="1" ht="31.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9" t="s">
        <v>4</v>
      </c>
      <c r="M11" s="89"/>
      <c r="N11" s="89" t="s">
        <v>5</v>
      </c>
      <c r="O11" s="89"/>
      <c r="P11" s="89" t="s">
        <v>6</v>
      </c>
      <c r="Q11" s="89"/>
      <c r="R11" s="88" t="s">
        <v>35</v>
      </c>
    </row>
    <row r="12" spans="1:18" ht="72" customHeight="1" x14ac:dyDescent="0.3">
      <c r="A12" s="24" t="s">
        <v>8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4" t="s">
        <v>14</v>
      </c>
      <c r="H12" s="24" t="s">
        <v>37</v>
      </c>
      <c r="I12" s="24" t="s">
        <v>15</v>
      </c>
      <c r="J12" s="24" t="s">
        <v>16</v>
      </c>
      <c r="K12" s="25" t="s">
        <v>17</v>
      </c>
      <c r="L12" s="24" t="s">
        <v>7</v>
      </c>
      <c r="M12" s="24" t="s">
        <v>144</v>
      </c>
      <c r="N12" s="24" t="s">
        <v>7</v>
      </c>
      <c r="O12" s="24" t="s">
        <v>145</v>
      </c>
      <c r="P12" s="24" t="s">
        <v>7</v>
      </c>
      <c r="Q12" s="24" t="s">
        <v>146</v>
      </c>
      <c r="R12" s="88"/>
    </row>
    <row r="13" spans="1:18" ht="22.9" customHeight="1" x14ac:dyDescent="0.3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4">
        <v>10</v>
      </c>
      <c r="K13" s="24">
        <v>11</v>
      </c>
      <c r="L13" s="24">
        <v>12</v>
      </c>
      <c r="M13" s="26"/>
      <c r="N13" s="24">
        <v>13</v>
      </c>
      <c r="O13" s="26"/>
      <c r="P13" s="24">
        <v>14</v>
      </c>
      <c r="Q13" s="26"/>
      <c r="R13" s="24">
        <v>15</v>
      </c>
    </row>
    <row r="14" spans="1:18" s="38" customFormat="1" x14ac:dyDescent="0.3">
      <c r="A14" s="27">
        <v>1</v>
      </c>
      <c r="B14" s="28"/>
      <c r="C14" s="27"/>
      <c r="D14" s="29"/>
      <c r="E14" s="27" t="e">
        <f>VLOOKUP(D14,'Zvanja i koeficijenti'!$A$3:$B$22,2,FALSE)</f>
        <v>#N/A</v>
      </c>
      <c r="F14" s="29"/>
      <c r="G14" s="31"/>
      <c r="H14" s="31"/>
      <c r="I14" s="28"/>
      <c r="J14" s="27"/>
      <c r="K14" s="27"/>
      <c r="L14" s="32"/>
      <c r="M14" s="33">
        <f t="shared" ref="M14:M21" si="0">L14*3.2</f>
        <v>0</v>
      </c>
      <c r="N14" s="32"/>
      <c r="O14" s="57">
        <f t="shared" ref="O14:O21" si="1">N14*2.4</f>
        <v>0</v>
      </c>
      <c r="P14" s="36"/>
      <c r="Q14" s="34">
        <f t="shared" ref="Q14:Q21" si="2">P14*1.6</f>
        <v>0</v>
      </c>
      <c r="R14" s="37">
        <f>SUM(M14+O14+Q14)</f>
        <v>0</v>
      </c>
    </row>
    <row r="15" spans="1:18" s="38" customFormat="1" x14ac:dyDescent="0.3">
      <c r="A15" s="39">
        <v>2</v>
      </c>
      <c r="B15" s="40"/>
      <c r="C15" s="39"/>
      <c r="D15" s="29"/>
      <c r="E15" s="27" t="e">
        <f>VLOOKUP(D15,'Zvanja i koeficijenti'!$A$3:$B$22,2,FALSE)</f>
        <v>#N/A</v>
      </c>
      <c r="F15" s="41"/>
      <c r="G15" s="42"/>
      <c r="H15" s="31"/>
      <c r="I15" s="40"/>
      <c r="J15" s="27"/>
      <c r="K15" s="27"/>
      <c r="L15" s="43"/>
      <c r="M15" s="44">
        <f t="shared" si="0"/>
        <v>0</v>
      </c>
      <c r="N15" s="43"/>
      <c r="O15" s="58">
        <f t="shared" si="1"/>
        <v>0</v>
      </c>
      <c r="P15" s="47"/>
      <c r="Q15" s="45">
        <f t="shared" si="2"/>
        <v>0</v>
      </c>
      <c r="R15" s="37">
        <f t="shared" ref="R15:R21" si="3">SUM(M15+O15+Q15)</f>
        <v>0</v>
      </c>
    </row>
    <row r="16" spans="1:18" s="38" customFormat="1" x14ac:dyDescent="0.3">
      <c r="A16" s="39">
        <v>3</v>
      </c>
      <c r="B16" s="40"/>
      <c r="C16" s="39"/>
      <c r="D16" s="29"/>
      <c r="E16" s="27" t="e">
        <f>VLOOKUP(D16,'Zvanja i koeficijenti'!$A$3:$B$22,2,FALSE)</f>
        <v>#N/A</v>
      </c>
      <c r="F16" s="41"/>
      <c r="G16" s="42"/>
      <c r="H16" s="31"/>
      <c r="I16" s="40"/>
      <c r="J16" s="27"/>
      <c r="K16" s="27"/>
      <c r="L16" s="43"/>
      <c r="M16" s="44">
        <f t="shared" si="0"/>
        <v>0</v>
      </c>
      <c r="N16" s="43"/>
      <c r="O16" s="58">
        <f t="shared" si="1"/>
        <v>0</v>
      </c>
      <c r="P16" s="47"/>
      <c r="Q16" s="45">
        <f t="shared" si="2"/>
        <v>0</v>
      </c>
      <c r="R16" s="37">
        <f t="shared" si="3"/>
        <v>0</v>
      </c>
    </row>
    <row r="17" spans="1:18" s="38" customFormat="1" x14ac:dyDescent="0.3">
      <c r="A17" s="39">
        <v>4</v>
      </c>
      <c r="B17" s="48"/>
      <c r="C17" s="39"/>
      <c r="D17" s="29"/>
      <c r="E17" s="27" t="e">
        <f>VLOOKUP(D17,'Zvanja i koeficijenti'!$A$3:$B$22,2,FALSE)</f>
        <v>#N/A</v>
      </c>
      <c r="F17" s="41"/>
      <c r="G17" s="42"/>
      <c r="H17" s="31"/>
      <c r="I17" s="42"/>
      <c r="J17" s="27"/>
      <c r="K17" s="27"/>
      <c r="L17" s="43"/>
      <c r="M17" s="44">
        <f t="shared" si="0"/>
        <v>0</v>
      </c>
      <c r="N17" s="43"/>
      <c r="O17" s="58">
        <f t="shared" si="1"/>
        <v>0</v>
      </c>
      <c r="P17" s="47"/>
      <c r="Q17" s="45">
        <f t="shared" si="2"/>
        <v>0</v>
      </c>
      <c r="R17" s="37">
        <f t="shared" si="3"/>
        <v>0</v>
      </c>
    </row>
    <row r="18" spans="1:18" s="38" customFormat="1" x14ac:dyDescent="0.3">
      <c r="A18" s="39">
        <v>5</v>
      </c>
      <c r="B18" s="40"/>
      <c r="C18" s="39"/>
      <c r="D18" s="29"/>
      <c r="E18" s="27" t="e">
        <f>VLOOKUP(D18,'Zvanja i koeficijenti'!$A$3:$B$22,2,FALSE)</f>
        <v>#N/A</v>
      </c>
      <c r="F18" s="41"/>
      <c r="G18" s="42"/>
      <c r="H18" s="31"/>
      <c r="I18" s="40"/>
      <c r="J18" s="27"/>
      <c r="K18" s="27"/>
      <c r="L18" s="43"/>
      <c r="M18" s="44">
        <f t="shared" si="0"/>
        <v>0</v>
      </c>
      <c r="N18" s="43"/>
      <c r="O18" s="58">
        <f t="shared" si="1"/>
        <v>0</v>
      </c>
      <c r="P18" s="47"/>
      <c r="Q18" s="45">
        <f t="shared" si="2"/>
        <v>0</v>
      </c>
      <c r="R18" s="37">
        <f t="shared" si="3"/>
        <v>0</v>
      </c>
    </row>
    <row r="19" spans="1:18" s="38" customFormat="1" x14ac:dyDescent="0.3">
      <c r="A19" s="39">
        <v>6</v>
      </c>
      <c r="B19" s="40"/>
      <c r="C19" s="39"/>
      <c r="D19" s="29"/>
      <c r="E19" s="27" t="e">
        <f>VLOOKUP(D19,'Zvanja i koeficijenti'!$A$3:$B$22,2,FALSE)</f>
        <v>#N/A</v>
      </c>
      <c r="F19" s="41"/>
      <c r="G19" s="42"/>
      <c r="H19" s="31"/>
      <c r="I19" s="40"/>
      <c r="J19" s="27"/>
      <c r="K19" s="27"/>
      <c r="L19" s="43"/>
      <c r="M19" s="44">
        <f t="shared" si="0"/>
        <v>0</v>
      </c>
      <c r="N19" s="43"/>
      <c r="O19" s="58">
        <f t="shared" si="1"/>
        <v>0</v>
      </c>
      <c r="P19" s="47"/>
      <c r="Q19" s="45">
        <f t="shared" si="2"/>
        <v>0</v>
      </c>
      <c r="R19" s="37">
        <f t="shared" si="3"/>
        <v>0</v>
      </c>
    </row>
    <row r="20" spans="1:18" s="38" customFormat="1" x14ac:dyDescent="0.3">
      <c r="A20" s="39">
        <v>7</v>
      </c>
      <c r="B20" s="40"/>
      <c r="C20" s="39"/>
      <c r="D20" s="29"/>
      <c r="E20" s="27" t="e">
        <f>VLOOKUP(D20,'Zvanja i koeficijenti'!$A$3:$B$22,2,FALSE)</f>
        <v>#N/A</v>
      </c>
      <c r="F20" s="41"/>
      <c r="G20" s="48"/>
      <c r="H20" s="31"/>
      <c r="I20" s="41"/>
      <c r="J20" s="27"/>
      <c r="K20" s="27"/>
      <c r="L20" s="43"/>
      <c r="M20" s="44">
        <f t="shared" si="0"/>
        <v>0</v>
      </c>
      <c r="N20" s="43"/>
      <c r="O20" s="58">
        <f t="shared" si="1"/>
        <v>0</v>
      </c>
      <c r="P20" s="47"/>
      <c r="Q20" s="45">
        <f t="shared" si="2"/>
        <v>0</v>
      </c>
      <c r="R20" s="37">
        <f t="shared" si="3"/>
        <v>0</v>
      </c>
    </row>
    <row r="21" spans="1:18" s="38" customFormat="1" x14ac:dyDescent="0.3">
      <c r="A21" s="39">
        <v>8</v>
      </c>
      <c r="B21" s="48"/>
      <c r="C21" s="39"/>
      <c r="D21" s="29"/>
      <c r="E21" s="27" t="e">
        <f>VLOOKUP(D21,'Zvanja i koeficijenti'!$A$3:$B$22,2,FALSE)</f>
        <v>#N/A</v>
      </c>
      <c r="F21" s="41"/>
      <c r="G21" s="49"/>
      <c r="H21" s="31"/>
      <c r="I21" s="48"/>
      <c r="J21" s="27"/>
      <c r="K21" s="27"/>
      <c r="L21" s="43"/>
      <c r="M21" s="44">
        <f t="shared" si="0"/>
        <v>0</v>
      </c>
      <c r="N21" s="43"/>
      <c r="O21" s="58">
        <f t="shared" si="1"/>
        <v>0</v>
      </c>
      <c r="P21" s="47"/>
      <c r="Q21" s="45">
        <f t="shared" si="2"/>
        <v>0</v>
      </c>
      <c r="R21" s="37">
        <f t="shared" si="3"/>
        <v>0</v>
      </c>
    </row>
    <row r="22" spans="1:18" s="38" customFormat="1" x14ac:dyDescent="0.3">
      <c r="R22" s="50"/>
    </row>
    <row r="23" spans="1:18" s="38" customFormat="1" x14ac:dyDescent="0.3">
      <c r="A23" s="38" t="s">
        <v>38</v>
      </c>
      <c r="R23" s="50"/>
    </row>
    <row r="24" spans="1:18" s="38" customFormat="1" x14ac:dyDescent="0.3">
      <c r="P24" s="51"/>
      <c r="Q24" s="51"/>
      <c r="R24" s="50"/>
    </row>
    <row r="25" spans="1:18" s="38" customFormat="1" x14ac:dyDescent="0.3">
      <c r="L25" s="51" t="s">
        <v>55</v>
      </c>
      <c r="Q25" s="51"/>
      <c r="R25" s="50"/>
    </row>
    <row r="26" spans="1:18" s="38" customFormat="1" x14ac:dyDescent="0.3">
      <c r="P26" s="51"/>
      <c r="Q26" s="51"/>
      <c r="R26" s="50"/>
    </row>
    <row r="27" spans="1:18" x14ac:dyDescent="0.3">
      <c r="K27" s="54"/>
      <c r="L27" s="54"/>
      <c r="N27" s="54"/>
      <c r="P27" s="53"/>
      <c r="Q27" s="54"/>
    </row>
  </sheetData>
  <mergeCells count="8">
    <mergeCell ref="A2:G2"/>
    <mergeCell ref="A8:R8"/>
    <mergeCell ref="A10:K11"/>
    <mergeCell ref="L10:R10"/>
    <mergeCell ref="L11:M11"/>
    <mergeCell ref="N11:O11"/>
    <mergeCell ref="P11:Q11"/>
    <mergeCell ref="R11:R12"/>
  </mergeCells>
  <pageMargins left="0.2" right="0.2" top="0.5" bottom="0.5" header="0.3" footer="0.3"/>
  <pageSetup paperSize="9" scale="62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'Zvanja i koeficijenti'!$A$3:$A$22</xm:f>
          </x14:formula1>
          <xm:sqref>D14:D21</xm:sqref>
        </x14:dataValidation>
        <x14:dataValidation type="list" allowBlank="1" showInputMessage="1" showErrorMessage="1">
          <x14:formula1>
            <xm:f>'Zvanja i koeficijenti'!$A$43:$A$74</xm:f>
          </x14:formula1>
          <xm:sqref>H14:H21 A2</xm:sqref>
        </x14:dataValidation>
        <x14:dataValidation type="list" allowBlank="1" showInputMessage="1" showErrorMessage="1">
          <x14:formula1>
            <xm:f>'Zvanja i koeficijenti'!$B$79:$B$80</xm:f>
          </x14:formula1>
          <xm:sqref>J14:J21</xm:sqref>
        </x14:dataValidation>
        <x14:dataValidation type="list" allowBlank="1" showInputMessage="1" showErrorMessage="1">
          <x14:formula1>
            <xm:f>'Zvanja i koeficijenti'!$B$83:$B$102</xm:f>
          </x14:formula1>
          <xm:sqref>K14:K21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6"/>
  <sheetViews>
    <sheetView showGridLines="0" zoomScaleNormal="100" workbookViewId="0">
      <selection activeCell="W23" sqref="W23"/>
    </sheetView>
  </sheetViews>
  <sheetFormatPr defaultColWidth="8.85546875" defaultRowHeight="15" x14ac:dyDescent="0.3"/>
  <cols>
    <col min="1" max="1" width="6.140625" style="22" customWidth="1"/>
    <col min="2" max="2" width="9.7109375" style="22" bestFit="1" customWidth="1"/>
    <col min="3" max="3" width="12.28515625" style="22" customWidth="1"/>
    <col min="4" max="4" width="12.7109375" style="22" customWidth="1"/>
    <col min="5" max="5" width="7" style="22" customWidth="1"/>
    <col min="6" max="6" width="6.7109375" style="22" customWidth="1"/>
    <col min="7" max="7" width="12.42578125" style="22" customWidth="1"/>
    <col min="8" max="8" width="31.140625" style="22" customWidth="1"/>
    <col min="9" max="9" width="19.5703125" style="22" customWidth="1"/>
    <col min="10" max="10" width="10" style="22" customWidth="1"/>
    <col min="11" max="11" width="5.5703125" style="22" customWidth="1"/>
    <col min="12" max="12" width="11.5703125" style="22" customWidth="1"/>
    <col min="13" max="13" width="7.85546875" style="22" hidden="1" customWidth="1"/>
    <col min="14" max="14" width="11.140625" style="22" customWidth="1"/>
    <col min="15" max="15" width="8.85546875" style="22" hidden="1" customWidth="1"/>
    <col min="16" max="16" width="11.140625" style="22" customWidth="1"/>
    <col min="17" max="17" width="8.85546875" style="22" hidden="1" customWidth="1"/>
    <col min="18" max="18" width="13.28515625" style="55" customWidth="1"/>
    <col min="19" max="19" width="11.85546875" style="22" customWidth="1"/>
    <col min="20" max="20" width="7.42578125" style="22" customWidth="1"/>
    <col min="21" max="21" width="8.5703125" style="22" customWidth="1"/>
    <col min="22" max="16384" width="8.85546875" style="22"/>
  </cols>
  <sheetData>
    <row r="1" spans="1:21" s="19" customFormat="1" ht="21.75" customHeight="1" x14ac:dyDescent="0.3">
      <c r="A1" s="19" t="s">
        <v>36</v>
      </c>
      <c r="R1" s="20"/>
    </row>
    <row r="2" spans="1:21" s="19" customFormat="1" x14ac:dyDescent="0.3">
      <c r="A2" s="86" t="s">
        <v>0</v>
      </c>
      <c r="B2" s="86"/>
      <c r="C2" s="86"/>
      <c r="D2" s="86"/>
      <c r="E2" s="86"/>
      <c r="F2" s="86"/>
      <c r="G2" s="86"/>
      <c r="R2" s="20"/>
    </row>
    <row r="3" spans="1:21" s="19" customFormat="1" x14ac:dyDescent="0.3">
      <c r="R3" s="20"/>
    </row>
    <row r="4" spans="1:21" s="19" customFormat="1" x14ac:dyDescent="0.3">
      <c r="A4" s="19" t="s">
        <v>58</v>
      </c>
      <c r="R4" s="20"/>
    </row>
    <row r="5" spans="1:21" s="19" customFormat="1" x14ac:dyDescent="0.3">
      <c r="A5" s="19" t="s">
        <v>59</v>
      </c>
      <c r="R5" s="20"/>
    </row>
    <row r="6" spans="1:21" s="19" customFormat="1" x14ac:dyDescent="0.3">
      <c r="A6" s="19" t="s">
        <v>60</v>
      </c>
      <c r="R6" s="20"/>
    </row>
    <row r="7" spans="1:21" s="19" customFormat="1" ht="16.5" x14ac:dyDescent="0.3">
      <c r="A7" s="87" t="s">
        <v>147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41.25" customHeight="1" x14ac:dyDescent="0.3">
      <c r="A9" s="88" t="s">
        <v>21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 t="s">
        <v>20</v>
      </c>
      <c r="M9" s="88"/>
      <c r="N9" s="88"/>
      <c r="O9" s="88"/>
      <c r="P9" s="88"/>
      <c r="Q9" s="88"/>
      <c r="R9" s="88"/>
      <c r="S9" s="88" t="s">
        <v>3</v>
      </c>
      <c r="T9" s="88"/>
      <c r="U9" s="88"/>
    </row>
    <row r="10" spans="1:21" ht="28.5" customHeight="1" x14ac:dyDescent="0.3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9" t="s">
        <v>4</v>
      </c>
      <c r="M10" s="89"/>
      <c r="N10" s="89" t="s">
        <v>5</v>
      </c>
      <c r="O10" s="89"/>
      <c r="P10" s="89" t="s">
        <v>6</v>
      </c>
      <c r="Q10" s="89"/>
      <c r="R10" s="88" t="s">
        <v>35</v>
      </c>
      <c r="S10" s="88"/>
      <c r="T10" s="88"/>
      <c r="U10" s="88"/>
    </row>
    <row r="11" spans="1:21" ht="72" customHeight="1" x14ac:dyDescent="0.3">
      <c r="A11" s="24" t="s">
        <v>8</v>
      </c>
      <c r="B11" s="24" t="s">
        <v>9</v>
      </c>
      <c r="C11" s="24" t="s">
        <v>10</v>
      </c>
      <c r="D11" s="24" t="s">
        <v>11</v>
      </c>
      <c r="E11" s="24" t="s">
        <v>12</v>
      </c>
      <c r="F11" s="24" t="s">
        <v>13</v>
      </c>
      <c r="G11" s="24" t="s">
        <v>14</v>
      </c>
      <c r="H11" s="24" t="s">
        <v>37</v>
      </c>
      <c r="I11" s="24" t="s">
        <v>15</v>
      </c>
      <c r="J11" s="24" t="s">
        <v>16</v>
      </c>
      <c r="K11" s="25" t="s">
        <v>17</v>
      </c>
      <c r="L11" s="24" t="s">
        <v>7</v>
      </c>
      <c r="M11" s="24" t="s">
        <v>144</v>
      </c>
      <c r="N11" s="24" t="s">
        <v>7</v>
      </c>
      <c r="O11" s="24" t="s">
        <v>145</v>
      </c>
      <c r="P11" s="24" t="s">
        <v>7</v>
      </c>
      <c r="Q11" s="24" t="s">
        <v>146</v>
      </c>
      <c r="R11" s="88"/>
      <c r="S11" s="24" t="s">
        <v>54</v>
      </c>
      <c r="T11" s="24" t="s">
        <v>18</v>
      </c>
      <c r="U11" s="24" t="s">
        <v>19</v>
      </c>
    </row>
    <row r="12" spans="1:21" ht="22.9" customHeight="1" x14ac:dyDescent="0.3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9</v>
      </c>
      <c r="J12" s="24">
        <v>10</v>
      </c>
      <c r="K12" s="24">
        <v>11</v>
      </c>
      <c r="L12" s="24">
        <v>12</v>
      </c>
      <c r="M12" s="26">
        <v>14</v>
      </c>
      <c r="N12" s="24">
        <v>13</v>
      </c>
      <c r="O12" s="26">
        <v>19</v>
      </c>
      <c r="P12" s="24">
        <v>14</v>
      </c>
      <c r="Q12" s="26">
        <v>24</v>
      </c>
      <c r="R12" s="24">
        <v>15</v>
      </c>
      <c r="S12" s="24">
        <v>16</v>
      </c>
      <c r="T12" s="24">
        <v>17</v>
      </c>
      <c r="U12" s="24">
        <v>18</v>
      </c>
    </row>
    <row r="13" spans="1:21" s="38" customFormat="1" x14ac:dyDescent="0.3">
      <c r="A13" s="27">
        <v>1</v>
      </c>
      <c r="B13" s="28"/>
      <c r="C13" s="27"/>
      <c r="D13" s="29"/>
      <c r="E13" s="27" t="e">
        <f>VLOOKUP(D13,'Zvanja i koeficijenti'!$A$3:$B$22,2,FALSE)</f>
        <v>#N/A</v>
      </c>
      <c r="F13" s="29"/>
      <c r="G13" s="31"/>
      <c r="H13" s="31"/>
      <c r="I13" s="28"/>
      <c r="J13" s="27"/>
      <c r="K13" s="27"/>
      <c r="L13" s="32"/>
      <c r="M13" s="33">
        <f t="shared" ref="M13:M20" si="0">L13*3.2</f>
        <v>0</v>
      </c>
      <c r="N13" s="32"/>
      <c r="O13" s="57">
        <f t="shared" ref="O13:O20" si="1">N13*2.4</f>
        <v>0</v>
      </c>
      <c r="P13" s="36"/>
      <c r="Q13" s="34">
        <f t="shared" ref="Q13:Q20" si="2">P13*1.6</f>
        <v>0</v>
      </c>
      <c r="R13" s="37">
        <f>SUM(M13+O13+Q13)</f>
        <v>0</v>
      </c>
      <c r="S13" s="59"/>
      <c r="T13" s="59"/>
      <c r="U13" s="59"/>
    </row>
    <row r="14" spans="1:21" s="38" customFormat="1" x14ac:dyDescent="0.3">
      <c r="A14" s="39">
        <v>2</v>
      </c>
      <c r="B14" s="40"/>
      <c r="C14" s="39"/>
      <c r="D14" s="29"/>
      <c r="E14" s="27" t="e">
        <f>VLOOKUP(D14,'Zvanja i koeficijenti'!$A$3:$B$22,2,FALSE)</f>
        <v>#N/A</v>
      </c>
      <c r="F14" s="41"/>
      <c r="G14" s="42"/>
      <c r="H14" s="31"/>
      <c r="I14" s="40"/>
      <c r="J14" s="27"/>
      <c r="K14" s="27"/>
      <c r="L14" s="43"/>
      <c r="M14" s="44">
        <f t="shared" si="0"/>
        <v>0</v>
      </c>
      <c r="N14" s="43"/>
      <c r="O14" s="58">
        <f t="shared" si="1"/>
        <v>0</v>
      </c>
      <c r="P14" s="47"/>
      <c r="Q14" s="45">
        <f t="shared" si="2"/>
        <v>0</v>
      </c>
      <c r="R14" s="37">
        <f t="shared" ref="R14:R19" si="3">SUM(M14+O14+Q14)</f>
        <v>0</v>
      </c>
      <c r="S14" s="60"/>
      <c r="T14" s="60"/>
      <c r="U14" s="60"/>
    </row>
    <row r="15" spans="1:21" s="38" customFormat="1" x14ac:dyDescent="0.3">
      <c r="A15" s="39">
        <v>3</v>
      </c>
      <c r="B15" s="40"/>
      <c r="C15" s="39"/>
      <c r="D15" s="29"/>
      <c r="E15" s="27" t="e">
        <f>VLOOKUP(D15,'Zvanja i koeficijenti'!$A$3:$B$22,2,FALSE)</f>
        <v>#N/A</v>
      </c>
      <c r="F15" s="41"/>
      <c r="G15" s="42"/>
      <c r="H15" s="31"/>
      <c r="I15" s="40"/>
      <c r="J15" s="27"/>
      <c r="K15" s="27"/>
      <c r="L15" s="43"/>
      <c r="M15" s="44">
        <f t="shared" si="0"/>
        <v>0</v>
      </c>
      <c r="N15" s="43"/>
      <c r="O15" s="58">
        <f t="shared" si="1"/>
        <v>0</v>
      </c>
      <c r="P15" s="47"/>
      <c r="Q15" s="45">
        <f t="shared" si="2"/>
        <v>0</v>
      </c>
      <c r="R15" s="37">
        <f t="shared" si="3"/>
        <v>0</v>
      </c>
      <c r="S15" s="60"/>
      <c r="T15" s="60"/>
      <c r="U15" s="60"/>
    </row>
    <row r="16" spans="1:21" s="38" customFormat="1" x14ac:dyDescent="0.3">
      <c r="A16" s="39">
        <v>4</v>
      </c>
      <c r="B16" s="48"/>
      <c r="C16" s="39"/>
      <c r="D16" s="29"/>
      <c r="E16" s="27" t="e">
        <f>VLOOKUP(D16,'Zvanja i koeficijenti'!$A$3:$B$22,2,FALSE)</f>
        <v>#N/A</v>
      </c>
      <c r="F16" s="41"/>
      <c r="G16" s="42"/>
      <c r="H16" s="31"/>
      <c r="I16" s="42"/>
      <c r="J16" s="27"/>
      <c r="K16" s="27"/>
      <c r="L16" s="43"/>
      <c r="M16" s="44">
        <f t="shared" si="0"/>
        <v>0</v>
      </c>
      <c r="N16" s="43"/>
      <c r="O16" s="58">
        <f t="shared" si="1"/>
        <v>0</v>
      </c>
      <c r="P16" s="47"/>
      <c r="Q16" s="45">
        <f t="shared" si="2"/>
        <v>0</v>
      </c>
      <c r="R16" s="37">
        <f t="shared" si="3"/>
        <v>0</v>
      </c>
      <c r="S16" s="60"/>
      <c r="T16" s="60"/>
      <c r="U16" s="60"/>
    </row>
    <row r="17" spans="1:21" s="38" customFormat="1" x14ac:dyDescent="0.3">
      <c r="A17" s="39">
        <v>5</v>
      </c>
      <c r="B17" s="40"/>
      <c r="C17" s="39"/>
      <c r="D17" s="29"/>
      <c r="E17" s="27" t="e">
        <f>VLOOKUP(D17,'Zvanja i koeficijenti'!$A$3:$B$22,2,FALSE)</f>
        <v>#N/A</v>
      </c>
      <c r="F17" s="41"/>
      <c r="G17" s="42"/>
      <c r="H17" s="31"/>
      <c r="I17" s="40"/>
      <c r="J17" s="27"/>
      <c r="K17" s="27"/>
      <c r="L17" s="43"/>
      <c r="M17" s="44">
        <f t="shared" si="0"/>
        <v>0</v>
      </c>
      <c r="N17" s="43"/>
      <c r="O17" s="58">
        <f t="shared" si="1"/>
        <v>0</v>
      </c>
      <c r="P17" s="47"/>
      <c r="Q17" s="45">
        <f t="shared" si="2"/>
        <v>0</v>
      </c>
      <c r="R17" s="37">
        <f t="shared" si="3"/>
        <v>0</v>
      </c>
      <c r="S17" s="60"/>
      <c r="T17" s="60"/>
      <c r="U17" s="60"/>
    </row>
    <row r="18" spans="1:21" s="38" customFormat="1" x14ac:dyDescent="0.3">
      <c r="A18" s="39">
        <v>6</v>
      </c>
      <c r="B18" s="40"/>
      <c r="C18" s="39"/>
      <c r="D18" s="29"/>
      <c r="E18" s="27" t="e">
        <f>VLOOKUP(D18,'Zvanja i koeficijenti'!$A$3:$B$22,2,FALSE)</f>
        <v>#N/A</v>
      </c>
      <c r="F18" s="41"/>
      <c r="G18" s="42"/>
      <c r="H18" s="31"/>
      <c r="I18" s="40"/>
      <c r="J18" s="27"/>
      <c r="K18" s="27"/>
      <c r="L18" s="43"/>
      <c r="M18" s="44">
        <f t="shared" si="0"/>
        <v>0</v>
      </c>
      <c r="N18" s="43"/>
      <c r="O18" s="58">
        <f t="shared" si="1"/>
        <v>0</v>
      </c>
      <c r="P18" s="47"/>
      <c r="Q18" s="45">
        <f t="shared" si="2"/>
        <v>0</v>
      </c>
      <c r="R18" s="37">
        <f t="shared" si="3"/>
        <v>0</v>
      </c>
      <c r="S18" s="60"/>
      <c r="T18" s="60"/>
      <c r="U18" s="60"/>
    </row>
    <row r="19" spans="1:21" s="38" customFormat="1" x14ac:dyDescent="0.3">
      <c r="A19" s="39">
        <v>7</v>
      </c>
      <c r="B19" s="40"/>
      <c r="C19" s="39"/>
      <c r="D19" s="29"/>
      <c r="E19" s="27" t="e">
        <f>VLOOKUP(D19,'Zvanja i koeficijenti'!$A$3:$B$22,2,FALSE)</f>
        <v>#N/A</v>
      </c>
      <c r="F19" s="41"/>
      <c r="G19" s="48"/>
      <c r="H19" s="31"/>
      <c r="I19" s="41"/>
      <c r="J19" s="27"/>
      <c r="K19" s="27"/>
      <c r="L19" s="43"/>
      <c r="M19" s="44">
        <f t="shared" si="0"/>
        <v>0</v>
      </c>
      <c r="N19" s="43"/>
      <c r="O19" s="58">
        <f t="shared" si="1"/>
        <v>0</v>
      </c>
      <c r="P19" s="47"/>
      <c r="Q19" s="45">
        <f t="shared" si="2"/>
        <v>0</v>
      </c>
      <c r="R19" s="37">
        <f t="shared" si="3"/>
        <v>0</v>
      </c>
      <c r="S19" s="60"/>
      <c r="T19" s="60"/>
      <c r="U19" s="60"/>
    </row>
    <row r="20" spans="1:21" s="38" customFormat="1" x14ac:dyDescent="0.3">
      <c r="A20" s="39">
        <v>8</v>
      </c>
      <c r="B20" s="48"/>
      <c r="C20" s="39"/>
      <c r="D20" s="29"/>
      <c r="E20" s="27" t="e">
        <f>VLOOKUP(D20,'Zvanja i koeficijenti'!$A$3:$B$22,2,FALSE)</f>
        <v>#N/A</v>
      </c>
      <c r="F20" s="41"/>
      <c r="G20" s="49"/>
      <c r="H20" s="31"/>
      <c r="I20" s="48"/>
      <c r="J20" s="27"/>
      <c r="K20" s="27"/>
      <c r="L20" s="43"/>
      <c r="M20" s="44">
        <f t="shared" si="0"/>
        <v>0</v>
      </c>
      <c r="N20" s="43"/>
      <c r="O20" s="58">
        <f t="shared" si="1"/>
        <v>0</v>
      </c>
      <c r="P20" s="47"/>
      <c r="Q20" s="45">
        <f t="shared" si="2"/>
        <v>0</v>
      </c>
      <c r="R20" s="37">
        <f>SUM(M20+O20+Q20)</f>
        <v>0</v>
      </c>
      <c r="S20" s="61"/>
      <c r="T20" s="61"/>
      <c r="U20" s="61"/>
    </row>
    <row r="21" spans="1:21" s="38" customFormat="1" x14ac:dyDescent="0.3">
      <c r="R21" s="50"/>
    </row>
    <row r="22" spans="1:21" s="38" customFormat="1" x14ac:dyDescent="0.3">
      <c r="A22" s="38" t="s">
        <v>38</v>
      </c>
      <c r="R22" s="50"/>
    </row>
    <row r="23" spans="1:21" s="38" customFormat="1" x14ac:dyDescent="0.3">
      <c r="K23" s="38" t="s">
        <v>55</v>
      </c>
      <c r="S23" s="38" t="s">
        <v>56</v>
      </c>
    </row>
    <row r="24" spans="1:21" s="38" customFormat="1" x14ac:dyDescent="0.3"/>
    <row r="25" spans="1:21" s="38" customFormat="1" x14ac:dyDescent="0.3"/>
    <row r="26" spans="1:21" x14ac:dyDescent="0.3">
      <c r="I26" s="53"/>
      <c r="J26" s="54"/>
      <c r="K26" s="54"/>
      <c r="L26" s="54"/>
      <c r="N26" s="54"/>
      <c r="O26" s="53"/>
      <c r="P26" s="53"/>
      <c r="R26" s="54"/>
      <c r="S26" s="54"/>
      <c r="T26" s="54"/>
      <c r="U26" s="54"/>
    </row>
  </sheetData>
  <mergeCells count="9">
    <mergeCell ref="A2:G2"/>
    <mergeCell ref="A7:U7"/>
    <mergeCell ref="A9:K10"/>
    <mergeCell ref="L9:R9"/>
    <mergeCell ref="S9:U10"/>
    <mergeCell ref="L10:M10"/>
    <mergeCell ref="N10:O10"/>
    <mergeCell ref="P10:Q10"/>
    <mergeCell ref="R10:R11"/>
  </mergeCells>
  <pageMargins left="0.2" right="0.2" top="0.5" bottom="0.5" header="0.3" footer="0.3"/>
  <pageSetup paperSize="9" scale="62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'Zvanja i koeficijenti'!$A$3:$A$22</xm:f>
          </x14:formula1>
          <xm:sqref>D13:D20</xm:sqref>
        </x14:dataValidation>
        <x14:dataValidation type="list" allowBlank="1" showInputMessage="1" showErrorMessage="1">
          <x14:formula1>
            <xm:f>'Zvanja i koeficijenti'!$A$43:$A$74</xm:f>
          </x14:formula1>
          <xm:sqref>H13:H20 A2:G2</xm:sqref>
        </x14:dataValidation>
        <x14:dataValidation type="list" allowBlank="1" showInputMessage="1" showErrorMessage="1">
          <x14:formula1>
            <xm:f>'Zvanja i koeficijenti'!$B$79:$B$80</xm:f>
          </x14:formula1>
          <xm:sqref>J13:J20</xm:sqref>
        </x14:dataValidation>
        <x14:dataValidation type="list" allowBlank="1" showInputMessage="1" showErrorMessage="1">
          <x14:formula1>
            <xm:f>'Zvanja i koeficijenti'!$B$83:$B$102</xm:f>
          </x14:formula1>
          <xm:sqref>K13:K20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7"/>
  <sheetViews>
    <sheetView showGridLines="0" zoomScaleNormal="100" workbookViewId="0">
      <selection activeCell="H25" sqref="H25"/>
    </sheetView>
  </sheetViews>
  <sheetFormatPr defaultColWidth="8.85546875" defaultRowHeight="15" x14ac:dyDescent="0.3"/>
  <cols>
    <col min="1" max="1" width="5.7109375" style="22" customWidth="1"/>
    <col min="2" max="2" width="9.7109375" style="22" bestFit="1" customWidth="1"/>
    <col min="3" max="3" width="12.28515625" style="22" customWidth="1"/>
    <col min="4" max="4" width="12.7109375" style="22" customWidth="1"/>
    <col min="5" max="5" width="8.7109375" style="22" customWidth="1"/>
    <col min="6" max="6" width="6" style="22" customWidth="1"/>
    <col min="7" max="7" width="12.42578125" style="22" customWidth="1"/>
    <col min="8" max="8" width="31.28515625" style="22" customWidth="1"/>
    <col min="9" max="9" width="19.5703125" style="22" customWidth="1"/>
    <col min="10" max="10" width="10.85546875" style="22" customWidth="1"/>
    <col min="11" max="11" width="6" style="22" customWidth="1"/>
    <col min="12" max="12" width="12.28515625" style="22" customWidth="1"/>
    <col min="13" max="13" width="8.85546875" style="22" hidden="1" customWidth="1"/>
    <col min="14" max="14" width="11.5703125" style="22" customWidth="1"/>
    <col min="15" max="15" width="9.85546875" style="22" hidden="1" customWidth="1"/>
    <col min="16" max="16" width="11.5703125" style="22" customWidth="1"/>
    <col min="17" max="17" width="9" style="22" hidden="1" customWidth="1"/>
    <col min="18" max="18" width="14.140625" style="55" customWidth="1"/>
    <col min="19" max="19" width="13" style="22" customWidth="1"/>
    <col min="20" max="20" width="7.42578125" style="22" customWidth="1"/>
    <col min="21" max="21" width="8.5703125" style="22" customWidth="1"/>
    <col min="22" max="16384" width="8.85546875" style="22"/>
  </cols>
  <sheetData>
    <row r="1" spans="1:21" s="19" customFormat="1" ht="25.5" customHeight="1" x14ac:dyDescent="0.3">
      <c r="A1" s="19" t="s">
        <v>36</v>
      </c>
      <c r="R1" s="20"/>
    </row>
    <row r="2" spans="1:21" s="19" customFormat="1" x14ac:dyDescent="0.3">
      <c r="A2" s="86" t="s">
        <v>0</v>
      </c>
      <c r="B2" s="86"/>
      <c r="C2" s="86"/>
      <c r="D2" s="86"/>
      <c r="E2" s="86"/>
      <c r="F2" s="86"/>
      <c r="G2" s="86"/>
      <c r="R2" s="20"/>
    </row>
    <row r="3" spans="1:21" s="19" customFormat="1" x14ac:dyDescent="0.3">
      <c r="R3" s="20"/>
    </row>
    <row r="4" spans="1:21" s="19" customFormat="1" x14ac:dyDescent="0.3">
      <c r="A4" s="19" t="s">
        <v>58</v>
      </c>
      <c r="R4" s="20"/>
    </row>
    <row r="5" spans="1:21" s="19" customFormat="1" x14ac:dyDescent="0.3">
      <c r="A5" s="19" t="s">
        <v>59</v>
      </c>
      <c r="R5" s="20"/>
    </row>
    <row r="6" spans="1:21" s="19" customFormat="1" x14ac:dyDescent="0.3">
      <c r="A6" s="19" t="s">
        <v>60</v>
      </c>
      <c r="R6" s="20"/>
    </row>
    <row r="7" spans="1:21" s="19" customFormat="1" ht="16.5" x14ac:dyDescent="0.3">
      <c r="A7" s="87" t="s">
        <v>159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39.75" customHeight="1" x14ac:dyDescent="0.3">
      <c r="A9" s="90" t="s">
        <v>21</v>
      </c>
      <c r="B9" s="91"/>
      <c r="C9" s="91"/>
      <c r="D9" s="91"/>
      <c r="E9" s="91"/>
      <c r="F9" s="91"/>
      <c r="G9" s="91"/>
      <c r="H9" s="91"/>
      <c r="I9" s="91"/>
      <c r="J9" s="91"/>
      <c r="K9" s="92"/>
      <c r="L9" s="88" t="s">
        <v>20</v>
      </c>
      <c r="M9" s="88"/>
      <c r="N9" s="88"/>
      <c r="O9" s="88"/>
      <c r="P9" s="88"/>
      <c r="Q9" s="88"/>
      <c r="R9" s="88"/>
      <c r="S9" s="88" t="s">
        <v>3</v>
      </c>
      <c r="T9" s="88"/>
      <c r="U9" s="88"/>
    </row>
    <row r="10" spans="1:21" ht="33.75" customHeight="1" x14ac:dyDescent="0.3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5"/>
      <c r="L10" s="89" t="s">
        <v>4</v>
      </c>
      <c r="M10" s="89"/>
      <c r="N10" s="89" t="s">
        <v>5</v>
      </c>
      <c r="O10" s="89"/>
      <c r="P10" s="89" t="s">
        <v>6</v>
      </c>
      <c r="Q10" s="89"/>
      <c r="R10" s="88" t="s">
        <v>35</v>
      </c>
      <c r="S10" s="88"/>
      <c r="T10" s="88"/>
      <c r="U10" s="88"/>
    </row>
    <row r="11" spans="1:21" ht="72" customHeight="1" x14ac:dyDescent="0.3">
      <c r="A11" s="24" t="s">
        <v>8</v>
      </c>
      <c r="B11" s="24" t="s">
        <v>9</v>
      </c>
      <c r="C11" s="24" t="s">
        <v>10</v>
      </c>
      <c r="D11" s="24" t="s">
        <v>11</v>
      </c>
      <c r="E11" s="24" t="s">
        <v>12</v>
      </c>
      <c r="F11" s="24" t="s">
        <v>13</v>
      </c>
      <c r="G11" s="24" t="s">
        <v>14</v>
      </c>
      <c r="H11" s="24" t="s">
        <v>37</v>
      </c>
      <c r="I11" s="24" t="s">
        <v>15</v>
      </c>
      <c r="J11" s="24" t="s">
        <v>16</v>
      </c>
      <c r="K11" s="25" t="s">
        <v>17</v>
      </c>
      <c r="L11" s="24" t="s">
        <v>7</v>
      </c>
      <c r="M11" s="24" t="s">
        <v>144</v>
      </c>
      <c r="N11" s="24" t="s">
        <v>7</v>
      </c>
      <c r="O11" s="24" t="s">
        <v>145</v>
      </c>
      <c r="P11" s="24" t="s">
        <v>7</v>
      </c>
      <c r="Q11" s="24" t="s">
        <v>146</v>
      </c>
      <c r="R11" s="88"/>
      <c r="S11" s="24" t="s">
        <v>54</v>
      </c>
      <c r="T11" s="24" t="s">
        <v>18</v>
      </c>
      <c r="U11" s="24" t="s">
        <v>19</v>
      </c>
    </row>
    <row r="12" spans="1:21" ht="22.9" customHeight="1" x14ac:dyDescent="0.3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9</v>
      </c>
      <c r="J12" s="24">
        <v>10</v>
      </c>
      <c r="K12" s="24">
        <v>11</v>
      </c>
      <c r="L12" s="24">
        <v>12</v>
      </c>
      <c r="M12" s="26"/>
      <c r="N12" s="24">
        <v>13</v>
      </c>
      <c r="O12" s="26"/>
      <c r="P12" s="24">
        <v>14</v>
      </c>
      <c r="Q12" s="26"/>
      <c r="R12" s="24">
        <v>15</v>
      </c>
      <c r="S12" s="24">
        <v>16</v>
      </c>
      <c r="T12" s="24">
        <v>17</v>
      </c>
      <c r="U12" s="24">
        <v>18</v>
      </c>
    </row>
    <row r="13" spans="1:21" s="38" customFormat="1" x14ac:dyDescent="0.3">
      <c r="A13" s="27">
        <v>1</v>
      </c>
      <c r="B13" s="28"/>
      <c r="C13" s="27"/>
      <c r="D13" s="29"/>
      <c r="E13" s="27" t="e">
        <f>VLOOKUP(D13,'Zvanja i koeficijenti'!$A$3:$B$22,2,FALSE)</f>
        <v>#N/A</v>
      </c>
      <c r="F13" s="29"/>
      <c r="G13" s="31"/>
      <c r="H13" s="31"/>
      <c r="I13" s="28"/>
      <c r="J13" s="27"/>
      <c r="K13" s="27"/>
      <c r="L13" s="32"/>
      <c r="M13" s="33">
        <f t="shared" ref="M13:M20" si="0">L13*3.2</f>
        <v>0</v>
      </c>
      <c r="N13" s="32"/>
      <c r="O13" s="57">
        <f t="shared" ref="O13:O20" si="1">N13*2.4</f>
        <v>0</v>
      </c>
      <c r="P13" s="36"/>
      <c r="Q13" s="34">
        <f t="shared" ref="Q13:Q20" si="2">P13*1.6</f>
        <v>0</v>
      </c>
      <c r="R13" s="37">
        <f>SUM(M13+O13+Q13)</f>
        <v>0</v>
      </c>
      <c r="S13" s="59"/>
      <c r="T13" s="59"/>
      <c r="U13" s="59"/>
    </row>
    <row r="14" spans="1:21" s="38" customFormat="1" x14ac:dyDescent="0.3">
      <c r="A14" s="39">
        <v>2</v>
      </c>
      <c r="B14" s="40"/>
      <c r="C14" s="39"/>
      <c r="D14" s="29"/>
      <c r="E14" s="27" t="e">
        <f>VLOOKUP(D14,'Zvanja i koeficijenti'!$A$3:$B$22,2,FALSE)</f>
        <v>#N/A</v>
      </c>
      <c r="F14" s="41"/>
      <c r="G14" s="42"/>
      <c r="H14" s="31"/>
      <c r="I14" s="40"/>
      <c r="J14" s="27"/>
      <c r="K14" s="27"/>
      <c r="L14" s="43"/>
      <c r="M14" s="44">
        <f t="shared" si="0"/>
        <v>0</v>
      </c>
      <c r="N14" s="43"/>
      <c r="O14" s="58">
        <f t="shared" si="1"/>
        <v>0</v>
      </c>
      <c r="P14" s="47"/>
      <c r="Q14" s="45">
        <f t="shared" si="2"/>
        <v>0</v>
      </c>
      <c r="R14" s="37">
        <f t="shared" ref="R14:R20" si="3">SUM(M14+O14+Q14)</f>
        <v>0</v>
      </c>
      <c r="S14" s="60"/>
      <c r="T14" s="60"/>
      <c r="U14" s="60"/>
    </row>
    <row r="15" spans="1:21" s="38" customFormat="1" x14ac:dyDescent="0.3">
      <c r="A15" s="39">
        <v>3</v>
      </c>
      <c r="B15" s="40"/>
      <c r="C15" s="39"/>
      <c r="D15" s="29"/>
      <c r="E15" s="27" t="e">
        <f>VLOOKUP(D15,'Zvanja i koeficijenti'!$A$3:$B$22,2,FALSE)</f>
        <v>#N/A</v>
      </c>
      <c r="F15" s="41"/>
      <c r="G15" s="42"/>
      <c r="H15" s="31"/>
      <c r="I15" s="40"/>
      <c r="J15" s="27"/>
      <c r="K15" s="27"/>
      <c r="L15" s="43"/>
      <c r="M15" s="44">
        <f t="shared" si="0"/>
        <v>0</v>
      </c>
      <c r="N15" s="43"/>
      <c r="O15" s="58">
        <f t="shared" si="1"/>
        <v>0</v>
      </c>
      <c r="P15" s="47"/>
      <c r="Q15" s="45">
        <f t="shared" si="2"/>
        <v>0</v>
      </c>
      <c r="R15" s="37">
        <f t="shared" si="3"/>
        <v>0</v>
      </c>
      <c r="S15" s="60"/>
      <c r="T15" s="60"/>
      <c r="U15" s="60"/>
    </row>
    <row r="16" spans="1:21" s="38" customFormat="1" x14ac:dyDescent="0.3">
      <c r="A16" s="39">
        <v>4</v>
      </c>
      <c r="B16" s="48"/>
      <c r="C16" s="39"/>
      <c r="D16" s="29"/>
      <c r="E16" s="27" t="e">
        <f>VLOOKUP(D16,'Zvanja i koeficijenti'!$A$3:$B$22,2,FALSE)</f>
        <v>#N/A</v>
      </c>
      <c r="F16" s="41"/>
      <c r="G16" s="42"/>
      <c r="H16" s="31"/>
      <c r="I16" s="42"/>
      <c r="J16" s="27"/>
      <c r="K16" s="27"/>
      <c r="L16" s="43"/>
      <c r="M16" s="44">
        <f t="shared" si="0"/>
        <v>0</v>
      </c>
      <c r="N16" s="43"/>
      <c r="O16" s="58">
        <f t="shared" si="1"/>
        <v>0</v>
      </c>
      <c r="P16" s="47"/>
      <c r="Q16" s="45">
        <f t="shared" si="2"/>
        <v>0</v>
      </c>
      <c r="R16" s="37">
        <f t="shared" si="3"/>
        <v>0</v>
      </c>
      <c r="S16" s="60"/>
      <c r="T16" s="60"/>
      <c r="U16" s="60"/>
    </row>
    <row r="17" spans="1:22" s="38" customFormat="1" x14ac:dyDescent="0.3">
      <c r="A17" s="39">
        <v>5</v>
      </c>
      <c r="B17" s="40"/>
      <c r="C17" s="39"/>
      <c r="D17" s="29"/>
      <c r="E17" s="27" t="e">
        <f>VLOOKUP(D17,'Zvanja i koeficijenti'!$A$3:$B$22,2,FALSE)</f>
        <v>#N/A</v>
      </c>
      <c r="F17" s="41"/>
      <c r="G17" s="42"/>
      <c r="H17" s="31"/>
      <c r="I17" s="40"/>
      <c r="J17" s="27"/>
      <c r="K17" s="27"/>
      <c r="L17" s="43"/>
      <c r="M17" s="44">
        <f t="shared" si="0"/>
        <v>0</v>
      </c>
      <c r="N17" s="43"/>
      <c r="O17" s="58">
        <f t="shared" si="1"/>
        <v>0</v>
      </c>
      <c r="P17" s="47"/>
      <c r="Q17" s="45">
        <f t="shared" si="2"/>
        <v>0</v>
      </c>
      <c r="R17" s="37">
        <f t="shared" si="3"/>
        <v>0</v>
      </c>
      <c r="S17" s="60"/>
      <c r="T17" s="60"/>
      <c r="U17" s="60"/>
    </row>
    <row r="18" spans="1:22" s="38" customFormat="1" x14ac:dyDescent="0.3">
      <c r="A18" s="39">
        <v>6</v>
      </c>
      <c r="B18" s="40"/>
      <c r="C18" s="39"/>
      <c r="D18" s="29"/>
      <c r="E18" s="27" t="e">
        <f>VLOOKUP(D18,'Zvanja i koeficijenti'!$A$3:$B$22,2,FALSE)</f>
        <v>#N/A</v>
      </c>
      <c r="F18" s="41"/>
      <c r="G18" s="42"/>
      <c r="H18" s="31"/>
      <c r="I18" s="40"/>
      <c r="J18" s="27"/>
      <c r="K18" s="27"/>
      <c r="L18" s="43"/>
      <c r="M18" s="44">
        <f t="shared" si="0"/>
        <v>0</v>
      </c>
      <c r="N18" s="43"/>
      <c r="O18" s="58">
        <f t="shared" si="1"/>
        <v>0</v>
      </c>
      <c r="P18" s="47"/>
      <c r="Q18" s="45">
        <f t="shared" si="2"/>
        <v>0</v>
      </c>
      <c r="R18" s="37">
        <f t="shared" si="3"/>
        <v>0</v>
      </c>
      <c r="S18" s="60"/>
      <c r="T18" s="60"/>
      <c r="U18" s="60"/>
    </row>
    <row r="19" spans="1:22" s="38" customFormat="1" x14ac:dyDescent="0.3">
      <c r="A19" s="39">
        <v>7</v>
      </c>
      <c r="B19" s="40"/>
      <c r="C19" s="39"/>
      <c r="D19" s="28"/>
      <c r="E19" s="27" t="e">
        <f>VLOOKUP(D19,'Zvanja i koeficijenti'!$A$3:$B$22,2,FALSE)</f>
        <v>#N/A</v>
      </c>
      <c r="F19" s="41"/>
      <c r="G19" s="48"/>
      <c r="H19" s="31"/>
      <c r="I19" s="41"/>
      <c r="J19" s="27"/>
      <c r="K19" s="27"/>
      <c r="L19" s="43"/>
      <c r="M19" s="44">
        <f t="shared" si="0"/>
        <v>0</v>
      </c>
      <c r="N19" s="43"/>
      <c r="O19" s="58">
        <f t="shared" si="1"/>
        <v>0</v>
      </c>
      <c r="P19" s="47"/>
      <c r="Q19" s="45">
        <f t="shared" si="2"/>
        <v>0</v>
      </c>
      <c r="R19" s="37">
        <f t="shared" si="3"/>
        <v>0</v>
      </c>
      <c r="S19" s="60"/>
      <c r="T19" s="60"/>
      <c r="U19" s="60"/>
    </row>
    <row r="20" spans="1:22" s="38" customFormat="1" x14ac:dyDescent="0.3">
      <c r="A20" s="39">
        <v>8</v>
      </c>
      <c r="B20" s="48"/>
      <c r="C20" s="39"/>
      <c r="D20" s="29"/>
      <c r="E20" s="27" t="e">
        <f>VLOOKUP(D20,'Zvanja i koeficijenti'!$A$3:$B$22,2,FALSE)</f>
        <v>#N/A</v>
      </c>
      <c r="F20" s="41"/>
      <c r="G20" s="49"/>
      <c r="H20" s="31"/>
      <c r="I20" s="48"/>
      <c r="J20" s="27"/>
      <c r="K20" s="27"/>
      <c r="L20" s="43"/>
      <c r="M20" s="44">
        <f t="shared" si="0"/>
        <v>0</v>
      </c>
      <c r="N20" s="43"/>
      <c r="O20" s="58">
        <f t="shared" si="1"/>
        <v>0</v>
      </c>
      <c r="P20" s="47"/>
      <c r="Q20" s="45">
        <f t="shared" si="2"/>
        <v>0</v>
      </c>
      <c r="R20" s="37">
        <f t="shared" si="3"/>
        <v>0</v>
      </c>
      <c r="S20" s="61"/>
      <c r="T20" s="61"/>
      <c r="U20" s="61"/>
    </row>
    <row r="21" spans="1:22" s="38" customFormat="1" x14ac:dyDescent="0.3">
      <c r="R21" s="50"/>
    </row>
    <row r="22" spans="1:22" s="38" customFormat="1" x14ac:dyDescent="0.3">
      <c r="A22" s="38" t="s">
        <v>38</v>
      </c>
      <c r="R22" s="50"/>
    </row>
    <row r="23" spans="1:22" s="38" customFormat="1" x14ac:dyDescent="0.3">
      <c r="R23" s="50"/>
    </row>
    <row r="24" spans="1:22" s="38" customFormat="1" x14ac:dyDescent="0.3">
      <c r="L24" s="38" t="s">
        <v>55</v>
      </c>
      <c r="N24" s="51"/>
      <c r="S24" s="38" t="s">
        <v>56</v>
      </c>
      <c r="V24" s="50"/>
    </row>
    <row r="25" spans="1:22" s="38" customFormat="1" x14ac:dyDescent="0.3">
      <c r="N25" s="51"/>
      <c r="V25" s="50"/>
    </row>
    <row r="26" spans="1:22" s="38" customFormat="1" x14ac:dyDescent="0.3">
      <c r="N26" s="51"/>
      <c r="V26" s="50"/>
    </row>
    <row r="27" spans="1:22" x14ac:dyDescent="0.3">
      <c r="K27" s="54"/>
      <c r="L27" s="54"/>
      <c r="M27" s="54"/>
      <c r="N27" s="54"/>
      <c r="O27" s="53"/>
      <c r="P27" s="53"/>
      <c r="R27" s="54"/>
      <c r="S27" s="54"/>
      <c r="T27" s="54"/>
      <c r="U27" s="54"/>
      <c r="V27" s="21"/>
    </row>
  </sheetData>
  <mergeCells count="9">
    <mergeCell ref="A2:G2"/>
    <mergeCell ref="A7:U7"/>
    <mergeCell ref="A9:K10"/>
    <mergeCell ref="L9:R9"/>
    <mergeCell ref="S9:U10"/>
    <mergeCell ref="L10:M10"/>
    <mergeCell ref="N10:O10"/>
    <mergeCell ref="P10:Q10"/>
    <mergeCell ref="R10:R11"/>
  </mergeCells>
  <pageMargins left="0.2" right="0.2" top="0.5" bottom="0.5" header="0.3" footer="0.3"/>
  <pageSetup paperSize="9" scale="62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'Zvanja i koeficijenti'!$A$3:$A$22</xm:f>
          </x14:formula1>
          <xm:sqref>D13:D20</xm:sqref>
        </x14:dataValidation>
        <x14:dataValidation type="list" allowBlank="1" showInputMessage="1" showErrorMessage="1">
          <x14:formula1>
            <xm:f>'Zvanja i koeficijenti'!$A$43:$A$74</xm:f>
          </x14:formula1>
          <xm:sqref>A2:G2 H13:H20</xm:sqref>
        </x14:dataValidation>
        <x14:dataValidation type="list" allowBlank="1" showInputMessage="1" showErrorMessage="1">
          <x14:formula1>
            <xm:f>'Zvanja i koeficijenti'!$B$79:$B$80</xm:f>
          </x14:formula1>
          <xm:sqref>J13:J20</xm:sqref>
        </x14:dataValidation>
        <x14:dataValidation type="list" allowBlank="1" showInputMessage="1" showErrorMessage="1">
          <x14:formula1>
            <xm:f>'Zvanja i koeficijenti'!$B$83:$B$102</xm:f>
          </x14:formula1>
          <xm:sqref>K13:K20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29"/>
  <sheetViews>
    <sheetView view="pageLayout" topLeftCell="A4" zoomScaleNormal="100" workbookViewId="0"/>
  </sheetViews>
  <sheetFormatPr defaultRowHeight="15" x14ac:dyDescent="0.3"/>
  <cols>
    <col min="1" max="1" width="31.28515625" style="22" customWidth="1"/>
    <col min="2" max="2" width="23.85546875" style="22" customWidth="1"/>
    <col min="3" max="3" width="11.85546875" style="22" hidden="1" customWidth="1"/>
    <col min="4" max="4" width="19.5703125" style="22" customWidth="1"/>
    <col min="5" max="5" width="11.85546875" style="22" hidden="1" customWidth="1"/>
    <col min="6" max="6" width="23.140625" style="22" customWidth="1"/>
    <col min="7" max="7" width="6.7109375" style="22" hidden="1" customWidth="1"/>
    <col min="8" max="8" width="28.42578125" style="22" customWidth="1"/>
    <col min="9" max="16384" width="9.140625" style="22"/>
  </cols>
  <sheetData>
    <row r="1" spans="1:8" ht="16.5" x14ac:dyDescent="0.3">
      <c r="A1" s="84" t="s">
        <v>60</v>
      </c>
      <c r="B1" s="62"/>
      <c r="C1" s="66"/>
      <c r="D1" s="66"/>
      <c r="E1" s="66"/>
      <c r="F1" s="66"/>
      <c r="G1" s="66"/>
    </row>
    <row r="2" spans="1:8" ht="16.5" x14ac:dyDescent="0.3">
      <c r="C2" s="66" t="s">
        <v>43</v>
      </c>
      <c r="D2" s="66"/>
      <c r="E2" s="66"/>
      <c r="F2" s="66"/>
      <c r="G2" s="66"/>
    </row>
    <row r="4" spans="1:8" x14ac:dyDescent="0.3">
      <c r="A4" s="63" t="s">
        <v>51</v>
      </c>
      <c r="B4" s="54"/>
      <c r="C4" s="54"/>
      <c r="D4" s="54"/>
      <c r="E4" s="53"/>
    </row>
    <row r="5" spans="1:8" x14ac:dyDescent="0.3">
      <c r="A5" s="63" t="s">
        <v>52</v>
      </c>
      <c r="B5" s="64"/>
      <c r="C5" s="64"/>
      <c r="D5" s="64"/>
      <c r="E5" s="53"/>
    </row>
    <row r="6" spans="1:8" x14ac:dyDescent="0.3">
      <c r="A6" s="63" t="s">
        <v>53</v>
      </c>
      <c r="B6" s="64"/>
      <c r="C6" s="64"/>
      <c r="D6" s="64"/>
      <c r="E6" s="53"/>
    </row>
    <row r="8" spans="1:8" ht="15" customHeight="1" x14ac:dyDescent="0.3">
      <c r="A8" s="95" t="s">
        <v>15</v>
      </c>
      <c r="B8" s="97" t="s">
        <v>20</v>
      </c>
      <c r="C8" s="97"/>
      <c r="D8" s="97"/>
      <c r="E8" s="97"/>
      <c r="F8" s="97"/>
      <c r="G8" s="97"/>
      <c r="H8" s="97"/>
    </row>
    <row r="9" spans="1:8" ht="15" customHeight="1" x14ac:dyDescent="0.3">
      <c r="A9" s="95"/>
      <c r="B9" s="89" t="s">
        <v>4</v>
      </c>
      <c r="C9" s="89"/>
      <c r="D9" s="89" t="s">
        <v>5</v>
      </c>
      <c r="E9" s="89"/>
      <c r="F9" s="89" t="s">
        <v>6</v>
      </c>
      <c r="G9" s="89"/>
      <c r="H9" s="88" t="s">
        <v>35</v>
      </c>
    </row>
    <row r="10" spans="1:8" ht="65.25" customHeight="1" x14ac:dyDescent="0.3">
      <c r="A10" s="96"/>
      <c r="B10" s="67" t="s">
        <v>7</v>
      </c>
      <c r="C10" s="67" t="s">
        <v>144</v>
      </c>
      <c r="D10" s="67" t="s">
        <v>7</v>
      </c>
      <c r="E10" s="67" t="s">
        <v>145</v>
      </c>
      <c r="F10" s="67" t="s">
        <v>7</v>
      </c>
      <c r="G10" s="67" t="s">
        <v>146</v>
      </c>
      <c r="H10" s="88"/>
    </row>
    <row r="11" spans="1:8" x14ac:dyDescent="0.3">
      <c r="A11" s="24">
        <v>1</v>
      </c>
      <c r="B11" s="24">
        <v>2</v>
      </c>
      <c r="C11" s="26"/>
      <c r="D11" s="24">
        <v>2</v>
      </c>
      <c r="E11" s="26"/>
      <c r="F11" s="24">
        <v>3</v>
      </c>
      <c r="G11" s="26"/>
      <c r="H11" s="24">
        <v>4</v>
      </c>
    </row>
    <row r="12" spans="1:8" x14ac:dyDescent="0.3">
      <c r="A12" s="28"/>
      <c r="B12" s="32"/>
      <c r="C12" s="33">
        <f>B12*3.2</f>
        <v>0</v>
      </c>
      <c r="D12" s="32"/>
      <c r="E12" s="35">
        <f>D12*2.4</f>
        <v>0</v>
      </c>
      <c r="F12" s="36"/>
      <c r="G12" s="34">
        <f>F12*1.6</f>
        <v>0</v>
      </c>
      <c r="H12" s="37">
        <f>SUM(C12+E12+G12)</f>
        <v>0</v>
      </c>
    </row>
    <row r="13" spans="1:8" x14ac:dyDescent="0.3">
      <c r="A13" s="40"/>
      <c r="B13" s="43"/>
      <c r="C13" s="44">
        <f>B13*3.2</f>
        <v>0</v>
      </c>
      <c r="D13" s="43"/>
      <c r="E13" s="46">
        <f>D13*2.4</f>
        <v>0</v>
      </c>
      <c r="F13" s="47"/>
      <c r="G13" s="45">
        <f>F13*1.6</f>
        <v>0</v>
      </c>
      <c r="H13" s="37">
        <f t="shared" ref="H13:H15" si="0">SUM(C13+E13+G13)</f>
        <v>0</v>
      </c>
    </row>
    <row r="14" spans="1:8" x14ac:dyDescent="0.3">
      <c r="A14" s="40"/>
      <c r="B14" s="43"/>
      <c r="C14" s="44">
        <f>B14*3.2</f>
        <v>0</v>
      </c>
      <c r="D14" s="43"/>
      <c r="E14" s="46">
        <f>D14*2.4</f>
        <v>0</v>
      </c>
      <c r="F14" s="47"/>
      <c r="G14" s="45">
        <f>F14*1.6</f>
        <v>0</v>
      </c>
      <c r="H14" s="37">
        <f t="shared" si="0"/>
        <v>0</v>
      </c>
    </row>
    <row r="15" spans="1:8" x14ac:dyDescent="0.3">
      <c r="A15" s="42"/>
      <c r="B15" s="43"/>
      <c r="C15" s="44">
        <f>B15*3.2</f>
        <v>0</v>
      </c>
      <c r="D15" s="43"/>
      <c r="E15" s="46">
        <f>D15*2.4</f>
        <v>0</v>
      </c>
      <c r="F15" s="47"/>
      <c r="G15" s="45">
        <f>F15*1.6</f>
        <v>0</v>
      </c>
      <c r="H15" s="37">
        <f t="shared" si="0"/>
        <v>0</v>
      </c>
    </row>
    <row r="16" spans="1:8" x14ac:dyDescent="0.3">
      <c r="F16" s="69" t="s">
        <v>148</v>
      </c>
      <c r="H16" s="65">
        <f>SUM(H12:H15)</f>
        <v>0</v>
      </c>
    </row>
    <row r="17" spans="1:20" x14ac:dyDescent="0.3">
      <c r="F17" s="69"/>
      <c r="H17" s="83"/>
    </row>
    <row r="19" spans="1:20" ht="15.75" customHeight="1" x14ac:dyDescent="0.3">
      <c r="A19" s="99" t="s">
        <v>44</v>
      </c>
      <c r="B19" s="100"/>
      <c r="C19" s="100"/>
      <c r="D19" s="100"/>
      <c r="E19" s="100"/>
      <c r="F19" s="100"/>
      <c r="G19" s="100"/>
      <c r="H19" s="101"/>
      <c r="K19" s="71"/>
      <c r="L19" s="71"/>
      <c r="M19" s="71"/>
      <c r="N19" s="71"/>
      <c r="O19" s="71"/>
      <c r="P19" s="71"/>
      <c r="Q19" s="71"/>
      <c r="R19" s="71"/>
      <c r="S19" s="71"/>
    </row>
    <row r="20" spans="1:20" x14ac:dyDescent="0.3">
      <c r="A20" s="97" t="s">
        <v>45</v>
      </c>
      <c r="B20" s="98" t="s">
        <v>46</v>
      </c>
      <c r="C20" s="98"/>
      <c r="D20" s="98"/>
      <c r="E20" s="74"/>
      <c r="F20" s="97" t="s">
        <v>49</v>
      </c>
      <c r="G20" s="74"/>
      <c r="H20" s="97" t="s">
        <v>50</v>
      </c>
      <c r="K20" s="70"/>
      <c r="L20" s="70"/>
      <c r="M20" s="70"/>
      <c r="N20" s="70"/>
      <c r="O20" s="70"/>
      <c r="P20" s="70"/>
      <c r="Q20" s="70"/>
      <c r="R20" s="71"/>
      <c r="S20" s="71"/>
    </row>
    <row r="21" spans="1:20" x14ac:dyDescent="0.3">
      <c r="A21" s="97"/>
      <c r="B21" s="75" t="s">
        <v>47</v>
      </c>
      <c r="C21" s="75" t="s">
        <v>47</v>
      </c>
      <c r="D21" s="75" t="s">
        <v>48</v>
      </c>
      <c r="E21" s="74"/>
      <c r="F21" s="97"/>
      <c r="G21" s="74"/>
      <c r="H21" s="97"/>
      <c r="K21" s="70"/>
      <c r="L21" s="70"/>
      <c r="M21" s="70"/>
      <c r="N21" s="70"/>
      <c r="O21" s="70"/>
      <c r="P21" s="70"/>
      <c r="Q21" s="70"/>
      <c r="R21" s="71"/>
      <c r="S21" s="71"/>
    </row>
    <row r="22" spans="1:20" x14ac:dyDescent="0.3">
      <c r="A22" s="73"/>
      <c r="B22" s="73"/>
      <c r="C22" s="73"/>
      <c r="D22" s="73"/>
      <c r="E22" s="73"/>
      <c r="F22" s="73"/>
      <c r="G22" s="73"/>
      <c r="H22" s="73"/>
      <c r="K22" s="70"/>
      <c r="L22" s="72"/>
      <c r="M22" s="70"/>
      <c r="N22" s="70"/>
      <c r="O22" s="70"/>
      <c r="P22" s="70"/>
      <c r="Q22" s="70"/>
      <c r="R22" s="71"/>
      <c r="S22" s="71"/>
    </row>
    <row r="23" spans="1:20" x14ac:dyDescent="0.3">
      <c r="A23" s="68"/>
      <c r="B23" s="68"/>
      <c r="C23" s="68"/>
      <c r="D23" s="68"/>
      <c r="E23" s="68"/>
      <c r="F23" s="68"/>
      <c r="G23" s="68"/>
      <c r="H23" s="68"/>
      <c r="K23" s="71"/>
      <c r="L23" s="71"/>
      <c r="M23" s="71"/>
      <c r="N23" s="71"/>
      <c r="O23" s="71"/>
      <c r="P23" s="71"/>
      <c r="Q23" s="71"/>
      <c r="R23" s="71"/>
      <c r="S23" s="71"/>
    </row>
    <row r="24" spans="1:20" x14ac:dyDescent="0.3">
      <c r="A24" s="68"/>
      <c r="B24" s="68"/>
      <c r="C24" s="68"/>
      <c r="D24" s="68"/>
      <c r="E24" s="68"/>
      <c r="F24" s="68"/>
      <c r="G24" s="68"/>
      <c r="H24" s="68"/>
      <c r="K24" s="71"/>
      <c r="L24" s="71"/>
      <c r="M24" s="71"/>
      <c r="N24" s="71"/>
      <c r="O24" s="71"/>
      <c r="P24" s="71"/>
      <c r="Q24" s="71"/>
      <c r="R24" s="71"/>
      <c r="S24" s="71"/>
    </row>
    <row r="25" spans="1:20" x14ac:dyDescent="0.3">
      <c r="A25" s="68"/>
      <c r="B25" s="68"/>
      <c r="C25" s="68"/>
      <c r="D25" s="68"/>
      <c r="E25" s="68"/>
      <c r="F25" s="68"/>
      <c r="G25" s="68"/>
      <c r="H25" s="68"/>
      <c r="K25" s="71"/>
      <c r="L25" s="71"/>
      <c r="M25" s="71"/>
      <c r="N25" s="71"/>
      <c r="O25" s="71"/>
      <c r="P25" s="71"/>
      <c r="Q25" s="71"/>
      <c r="R25" s="71"/>
      <c r="S25" s="71"/>
    </row>
    <row r="26" spans="1:20" x14ac:dyDescent="0.3">
      <c r="A26" s="68"/>
      <c r="B26" s="68"/>
      <c r="C26" s="68"/>
      <c r="D26" s="68"/>
      <c r="E26" s="68"/>
      <c r="F26" s="68"/>
      <c r="G26" s="68"/>
      <c r="H26" s="68"/>
      <c r="K26" s="71"/>
      <c r="L26" s="71"/>
      <c r="M26" s="71"/>
      <c r="N26" s="71"/>
      <c r="O26" s="71"/>
      <c r="P26" s="71"/>
      <c r="Q26" s="71"/>
      <c r="R26" s="71"/>
      <c r="S26" s="71"/>
    </row>
    <row r="27" spans="1:20" x14ac:dyDescent="0.3">
      <c r="F27" s="69" t="s">
        <v>148</v>
      </c>
      <c r="H27" s="68"/>
      <c r="K27" s="71"/>
      <c r="L27" s="71"/>
      <c r="M27" s="71"/>
      <c r="N27" s="71"/>
      <c r="O27" s="71"/>
      <c r="P27" s="71"/>
      <c r="Q27" s="71"/>
      <c r="R27" s="71"/>
      <c r="S27" s="71"/>
    </row>
    <row r="28" spans="1:20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">
      <c r="A29" s="54"/>
      <c r="B29" s="53"/>
      <c r="C29" s="53"/>
      <c r="D29" s="53"/>
      <c r="E29" s="53"/>
      <c r="F29" s="53"/>
      <c r="G29" s="53"/>
      <c r="H29" s="54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</sheetData>
  <mergeCells count="11">
    <mergeCell ref="B20:D20"/>
    <mergeCell ref="A20:A21"/>
    <mergeCell ref="F20:F21"/>
    <mergeCell ref="H20:H21"/>
    <mergeCell ref="A19:H19"/>
    <mergeCell ref="A8:A10"/>
    <mergeCell ref="B8:H8"/>
    <mergeCell ref="B9:C9"/>
    <mergeCell ref="D9:E9"/>
    <mergeCell ref="F9:G9"/>
    <mergeCell ref="H9:H10"/>
  </mergeCells>
  <pageMargins left="0.7" right="0.7" top="0.75" bottom="0.75" header="0.3" footer="0.3"/>
  <pageSetup paperSize="9" orientation="landscape" r:id="rId1"/>
  <headerFooter>
    <oddHeader xml:space="preserve">&amp;L&amp;"Times New Roman,Uobičajeno"&amp;12SVEUČILIŠTE U ZADRU
ODJEL ZA </oddHeader>
    <oddFooter xml:space="preserve">&amp;L           Podnositelj izvješća
&amp;CPročelnik Odjela                                   Služba za rač. knjig. i fin.
&amp;RRektor/Prorektor         &amp;K00+000aaaaaaaaa &amp;K01+000                          &amp;K00+000 &amp;K01+000         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28"/>
  <sheetViews>
    <sheetView tabSelected="1" topLeftCell="A13" zoomScaleNormal="100" workbookViewId="0">
      <selection activeCell="B25" sqref="B25"/>
    </sheetView>
  </sheetViews>
  <sheetFormatPr defaultColWidth="8.85546875" defaultRowHeight="15" x14ac:dyDescent="0.3"/>
  <cols>
    <col min="1" max="1" width="5.7109375" style="22" customWidth="1"/>
    <col min="2" max="2" width="9.7109375" style="22" bestFit="1" customWidth="1"/>
    <col min="3" max="3" width="12.28515625" style="22" customWidth="1"/>
    <col min="4" max="4" width="12.7109375" style="22" customWidth="1"/>
    <col min="5" max="5" width="8.85546875" style="22" customWidth="1"/>
    <col min="6" max="6" width="7.140625" style="22" customWidth="1"/>
    <col min="7" max="7" width="12.42578125" style="22" customWidth="1"/>
    <col min="8" max="8" width="16.7109375" style="22" customWidth="1"/>
    <col min="9" max="9" width="15" style="22" customWidth="1"/>
    <col min="10" max="10" width="9.28515625" style="22" customWidth="1"/>
    <col min="11" max="11" width="4.140625" style="22" customWidth="1"/>
    <col min="12" max="12" width="11" style="22" customWidth="1"/>
    <col min="13" max="13" width="9.140625" style="22" customWidth="1"/>
    <col min="14" max="14" width="10.42578125" style="22" customWidth="1"/>
    <col min="15" max="15" width="9.140625" style="22" customWidth="1"/>
    <col min="16" max="16" width="11.28515625" style="22" customWidth="1"/>
    <col min="17" max="17" width="9.5703125" style="22" customWidth="1"/>
    <col min="18" max="18" width="13.85546875" style="55" customWidth="1"/>
    <col min="19" max="19" width="13" style="22" customWidth="1"/>
    <col min="20" max="20" width="7.42578125" style="22" customWidth="1"/>
    <col min="21" max="21" width="8.5703125" style="22" customWidth="1"/>
    <col min="22" max="16384" width="8.85546875" style="22"/>
  </cols>
  <sheetData>
    <row r="1" spans="1:21" s="19" customFormat="1" x14ac:dyDescent="0.3">
      <c r="R1" s="20"/>
    </row>
    <row r="2" spans="1:21" s="19" customFormat="1" x14ac:dyDescent="0.3">
      <c r="A2" s="76"/>
      <c r="R2" s="20"/>
    </row>
    <row r="3" spans="1:21" s="19" customFormat="1" ht="16.5" x14ac:dyDescent="0.3">
      <c r="A3" s="102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5.5" customHeight="1" x14ac:dyDescent="0.3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97" t="s">
        <v>22</v>
      </c>
      <c r="M5" s="97"/>
      <c r="N5" s="97"/>
      <c r="O5" s="97"/>
      <c r="P5" s="97"/>
      <c r="Q5" s="97"/>
      <c r="R5" s="97"/>
      <c r="S5" s="88" t="s">
        <v>41</v>
      </c>
      <c r="T5" s="88"/>
      <c r="U5" s="88"/>
    </row>
    <row r="6" spans="1:21" ht="16.899999999999999" customHeight="1" x14ac:dyDescent="0.3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9" t="s">
        <v>4</v>
      </c>
      <c r="M6" s="89"/>
      <c r="N6" s="89" t="s">
        <v>5</v>
      </c>
      <c r="O6" s="89"/>
      <c r="P6" s="89" t="s">
        <v>6</v>
      </c>
      <c r="Q6" s="89"/>
      <c r="R6" s="88" t="s">
        <v>35</v>
      </c>
      <c r="S6" s="88"/>
      <c r="T6" s="88"/>
      <c r="U6" s="88"/>
    </row>
    <row r="7" spans="1:21" ht="72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4" t="s">
        <v>12</v>
      </c>
      <c r="F7" s="24" t="s">
        <v>13</v>
      </c>
      <c r="G7" s="24" t="s">
        <v>14</v>
      </c>
      <c r="H7" s="24" t="s">
        <v>37</v>
      </c>
      <c r="I7" s="24" t="s">
        <v>15</v>
      </c>
      <c r="J7" s="24" t="s">
        <v>16</v>
      </c>
      <c r="K7" s="25" t="s">
        <v>17</v>
      </c>
      <c r="L7" s="24" t="s">
        <v>7</v>
      </c>
      <c r="M7" s="24" t="s">
        <v>144</v>
      </c>
      <c r="N7" s="24" t="s">
        <v>7</v>
      </c>
      <c r="O7" s="24" t="s">
        <v>145</v>
      </c>
      <c r="P7" s="24" t="s">
        <v>7</v>
      </c>
      <c r="Q7" s="24" t="s">
        <v>146</v>
      </c>
      <c r="R7" s="88"/>
      <c r="S7" s="24" t="s">
        <v>54</v>
      </c>
      <c r="T7" s="24" t="s">
        <v>18</v>
      </c>
      <c r="U7" s="24" t="s">
        <v>19</v>
      </c>
    </row>
    <row r="8" spans="1:21" ht="22.9" customHeight="1" x14ac:dyDescent="0.3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6"/>
      <c r="N8" s="24">
        <v>13</v>
      </c>
      <c r="O8" s="26"/>
      <c r="P8" s="24">
        <v>14</v>
      </c>
      <c r="Q8" s="26"/>
      <c r="R8" s="24">
        <v>15</v>
      </c>
      <c r="S8" s="24">
        <v>16</v>
      </c>
      <c r="T8" s="24">
        <v>17</v>
      </c>
      <c r="U8" s="24">
        <v>18</v>
      </c>
    </row>
    <row r="9" spans="1:21" s="38" customFormat="1" x14ac:dyDescent="0.3">
      <c r="A9" s="27">
        <v>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33">
        <f t="shared" ref="M9:M16" si="0">L9*3.2</f>
        <v>0</v>
      </c>
      <c r="N9" s="78"/>
      <c r="O9" s="35">
        <f t="shared" ref="O9:O16" si="1">N9*2.4</f>
        <v>0</v>
      </c>
      <c r="P9" s="79"/>
      <c r="Q9" s="34">
        <f t="shared" ref="Q9:Q16" si="2">P9*1.6</f>
        <v>0</v>
      </c>
      <c r="R9" s="37">
        <f>SUM(M9+O9+Q9)</f>
        <v>0</v>
      </c>
      <c r="S9" s="77"/>
      <c r="T9" s="77"/>
      <c r="U9" s="77"/>
    </row>
    <row r="10" spans="1:21" s="38" customFormat="1" x14ac:dyDescent="0.3">
      <c r="A10" s="39">
        <v>2</v>
      </c>
      <c r="B10" s="40" t="s">
        <v>28</v>
      </c>
      <c r="C10" s="39" t="s">
        <v>28</v>
      </c>
      <c r="D10" s="41" t="s">
        <v>29</v>
      </c>
      <c r="E10" s="41">
        <v>1.4059999999999999</v>
      </c>
      <c r="F10" s="41">
        <v>3</v>
      </c>
      <c r="G10" s="42" t="s">
        <v>40</v>
      </c>
      <c r="H10" s="103" t="s">
        <v>33</v>
      </c>
      <c r="I10" s="105"/>
      <c r="J10" s="112" t="s">
        <v>149</v>
      </c>
      <c r="K10" s="115" t="s">
        <v>30</v>
      </c>
      <c r="L10" s="43">
        <v>0</v>
      </c>
      <c r="M10" s="44">
        <f t="shared" si="0"/>
        <v>0</v>
      </c>
      <c r="N10" s="43">
        <v>0</v>
      </c>
      <c r="O10" s="46">
        <f t="shared" si="1"/>
        <v>0</v>
      </c>
      <c r="P10" s="47">
        <v>15</v>
      </c>
      <c r="Q10" s="45">
        <f t="shared" si="2"/>
        <v>24</v>
      </c>
      <c r="R10" s="37">
        <f t="shared" ref="R10:R16" si="3">SUM(M10+O10+Q10)</f>
        <v>24</v>
      </c>
      <c r="S10" s="60" t="s">
        <v>32</v>
      </c>
      <c r="T10" s="60" t="s">
        <v>32</v>
      </c>
      <c r="U10" s="60" t="s">
        <v>32</v>
      </c>
    </row>
    <row r="11" spans="1:21" s="38" customFormat="1" x14ac:dyDescent="0.3">
      <c r="A11" s="39">
        <v>3</v>
      </c>
      <c r="B11" s="40" t="s">
        <v>28</v>
      </c>
      <c r="C11" s="39" t="s">
        <v>28</v>
      </c>
      <c r="D11" s="41" t="s">
        <v>31</v>
      </c>
      <c r="E11" s="41">
        <v>1.4059999999999999</v>
      </c>
      <c r="F11" s="41">
        <v>5</v>
      </c>
      <c r="G11" s="42" t="s">
        <v>39</v>
      </c>
      <c r="H11" s="106"/>
      <c r="I11" s="108"/>
      <c r="J11" s="113"/>
      <c r="K11" s="116"/>
      <c r="L11" s="43">
        <v>0</v>
      </c>
      <c r="M11" s="44">
        <f t="shared" si="0"/>
        <v>0</v>
      </c>
      <c r="N11" s="43">
        <v>0</v>
      </c>
      <c r="O11" s="46">
        <f t="shared" si="1"/>
        <v>0</v>
      </c>
      <c r="P11" s="47">
        <v>60</v>
      </c>
      <c r="Q11" s="45">
        <f t="shared" si="2"/>
        <v>96</v>
      </c>
      <c r="R11" s="37">
        <f t="shared" si="3"/>
        <v>96</v>
      </c>
      <c r="S11" s="60" t="s">
        <v>32</v>
      </c>
      <c r="T11" s="60" t="s">
        <v>32</v>
      </c>
      <c r="U11" s="60" t="s">
        <v>32</v>
      </c>
    </row>
    <row r="12" spans="1:21" s="38" customFormat="1" x14ac:dyDescent="0.3">
      <c r="A12" s="39">
        <v>4</v>
      </c>
      <c r="B12" s="40"/>
      <c r="C12" s="39"/>
      <c r="D12" s="112" t="s">
        <v>150</v>
      </c>
      <c r="E12" s="41"/>
      <c r="F12" s="41"/>
      <c r="G12" s="112" t="s">
        <v>33</v>
      </c>
      <c r="H12" s="106"/>
      <c r="I12" s="108"/>
      <c r="J12" s="113"/>
      <c r="K12" s="116"/>
      <c r="L12" s="43">
        <v>0</v>
      </c>
      <c r="M12" s="44">
        <f t="shared" si="0"/>
        <v>0</v>
      </c>
      <c r="N12" s="43">
        <v>0</v>
      </c>
      <c r="O12" s="46">
        <f t="shared" si="1"/>
        <v>0</v>
      </c>
      <c r="P12" s="47">
        <v>0</v>
      </c>
      <c r="Q12" s="45">
        <f t="shared" si="2"/>
        <v>0</v>
      </c>
      <c r="R12" s="37">
        <f t="shared" si="3"/>
        <v>0</v>
      </c>
      <c r="S12" s="103" t="s">
        <v>34</v>
      </c>
      <c r="T12" s="104"/>
      <c r="U12" s="105"/>
    </row>
    <row r="13" spans="1:21" s="38" customFormat="1" x14ac:dyDescent="0.3">
      <c r="A13" s="39">
        <v>5</v>
      </c>
      <c r="B13" s="40"/>
      <c r="C13" s="39"/>
      <c r="D13" s="113"/>
      <c r="E13" s="41"/>
      <c r="F13" s="41"/>
      <c r="G13" s="113"/>
      <c r="H13" s="106"/>
      <c r="I13" s="108"/>
      <c r="J13" s="113"/>
      <c r="K13" s="116"/>
      <c r="L13" s="43">
        <v>0</v>
      </c>
      <c r="M13" s="44">
        <f t="shared" si="0"/>
        <v>0</v>
      </c>
      <c r="N13" s="43">
        <v>0</v>
      </c>
      <c r="O13" s="46">
        <f t="shared" si="1"/>
        <v>0</v>
      </c>
      <c r="P13" s="47">
        <v>0</v>
      </c>
      <c r="Q13" s="45">
        <f t="shared" si="2"/>
        <v>0</v>
      </c>
      <c r="R13" s="37">
        <f t="shared" si="3"/>
        <v>0</v>
      </c>
      <c r="S13" s="106"/>
      <c r="T13" s="107"/>
      <c r="U13" s="108"/>
    </row>
    <row r="14" spans="1:21" s="38" customFormat="1" x14ac:dyDescent="0.3">
      <c r="A14" s="39">
        <v>6</v>
      </c>
      <c r="B14" s="40"/>
      <c r="C14" s="39"/>
      <c r="D14" s="113"/>
      <c r="E14" s="41"/>
      <c r="F14" s="41"/>
      <c r="G14" s="113"/>
      <c r="H14" s="106"/>
      <c r="I14" s="108"/>
      <c r="J14" s="113"/>
      <c r="K14" s="116"/>
      <c r="L14" s="43">
        <v>0</v>
      </c>
      <c r="M14" s="44">
        <f t="shared" si="0"/>
        <v>0</v>
      </c>
      <c r="N14" s="43">
        <v>0</v>
      </c>
      <c r="O14" s="46">
        <f t="shared" si="1"/>
        <v>0</v>
      </c>
      <c r="P14" s="47">
        <v>0</v>
      </c>
      <c r="Q14" s="45">
        <f t="shared" si="2"/>
        <v>0</v>
      </c>
      <c r="R14" s="37">
        <f t="shared" si="3"/>
        <v>0</v>
      </c>
      <c r="S14" s="106"/>
      <c r="T14" s="107"/>
      <c r="U14" s="108"/>
    </row>
    <row r="15" spans="1:21" s="38" customFormat="1" x14ac:dyDescent="0.3">
      <c r="A15" s="39">
        <v>7</v>
      </c>
      <c r="B15" s="40"/>
      <c r="C15" s="39"/>
      <c r="D15" s="113"/>
      <c r="E15" s="41"/>
      <c r="F15" s="41"/>
      <c r="G15" s="113"/>
      <c r="H15" s="106"/>
      <c r="I15" s="108"/>
      <c r="J15" s="113"/>
      <c r="K15" s="116"/>
      <c r="L15" s="43">
        <v>0</v>
      </c>
      <c r="M15" s="44">
        <f t="shared" si="0"/>
        <v>0</v>
      </c>
      <c r="N15" s="43">
        <v>0</v>
      </c>
      <c r="O15" s="46">
        <f t="shared" si="1"/>
        <v>0</v>
      </c>
      <c r="P15" s="47">
        <v>0</v>
      </c>
      <c r="Q15" s="45">
        <f t="shared" si="2"/>
        <v>0</v>
      </c>
      <c r="R15" s="37">
        <f t="shared" si="3"/>
        <v>0</v>
      </c>
      <c r="S15" s="106"/>
      <c r="T15" s="107"/>
      <c r="U15" s="108"/>
    </row>
    <row r="16" spans="1:21" s="38" customFormat="1" x14ac:dyDescent="0.3">
      <c r="A16" s="39">
        <v>8</v>
      </c>
      <c r="B16" s="48"/>
      <c r="C16" s="39"/>
      <c r="D16" s="114"/>
      <c r="E16" s="41"/>
      <c r="F16" s="41"/>
      <c r="G16" s="114"/>
      <c r="H16" s="109"/>
      <c r="I16" s="111"/>
      <c r="J16" s="114"/>
      <c r="K16" s="117"/>
      <c r="L16" s="43">
        <v>0</v>
      </c>
      <c r="M16" s="44">
        <f t="shared" si="0"/>
        <v>0</v>
      </c>
      <c r="N16" s="43">
        <v>0</v>
      </c>
      <c r="O16" s="46">
        <f t="shared" si="1"/>
        <v>0</v>
      </c>
      <c r="P16" s="47">
        <v>0</v>
      </c>
      <c r="Q16" s="45">
        <f t="shared" si="2"/>
        <v>0</v>
      </c>
      <c r="R16" s="37">
        <f t="shared" si="3"/>
        <v>0</v>
      </c>
      <c r="S16" s="109"/>
      <c r="T16" s="110"/>
      <c r="U16" s="111"/>
    </row>
    <row r="17" spans="1:18" s="38" customFormat="1" x14ac:dyDescent="0.3">
      <c r="R17" s="50"/>
    </row>
    <row r="18" spans="1:18" s="38" customFormat="1" x14ac:dyDescent="0.3">
      <c r="A18" s="38" t="s">
        <v>24</v>
      </c>
      <c r="R18" s="50"/>
    </row>
    <row r="19" spans="1:18" s="38" customFormat="1" x14ac:dyDescent="0.3">
      <c r="A19" s="38">
        <v>1</v>
      </c>
      <c r="B19" s="38" t="s">
        <v>25</v>
      </c>
      <c r="R19" s="50"/>
    </row>
    <row r="20" spans="1:18" s="38" customFormat="1" x14ac:dyDescent="0.3">
      <c r="A20" s="38">
        <v>2</v>
      </c>
      <c r="B20" s="80" t="s">
        <v>151</v>
      </c>
      <c r="C20" s="80"/>
      <c r="D20" s="80"/>
      <c r="E20" s="80"/>
      <c r="F20" s="80"/>
      <c r="G20" s="80"/>
      <c r="H20" s="80"/>
      <c r="I20" s="80"/>
      <c r="J20" s="80"/>
      <c r="R20" s="50"/>
    </row>
    <row r="21" spans="1:18" s="38" customFormat="1" x14ac:dyDescent="0.3">
      <c r="A21" s="38">
        <v>3</v>
      </c>
      <c r="B21" s="38" t="s">
        <v>57</v>
      </c>
      <c r="R21" s="50"/>
    </row>
    <row r="22" spans="1:18" s="38" customFormat="1" ht="15.75" x14ac:dyDescent="0.3">
      <c r="A22" s="38">
        <v>4</v>
      </c>
      <c r="B22" s="38" t="s">
        <v>27</v>
      </c>
      <c r="R22" s="50"/>
    </row>
    <row r="23" spans="1:18" s="38" customFormat="1" x14ac:dyDescent="0.3">
      <c r="B23" s="81" t="s">
        <v>26</v>
      </c>
      <c r="C23" s="82"/>
      <c r="D23" s="82"/>
      <c r="R23" s="50"/>
    </row>
    <row r="24" spans="1:18" s="38" customFormat="1" x14ac:dyDescent="0.3">
      <c r="A24" s="38">
        <v>5</v>
      </c>
      <c r="B24" s="38" t="s">
        <v>154</v>
      </c>
      <c r="R24" s="50"/>
    </row>
    <row r="25" spans="1:18" s="38" customFormat="1" x14ac:dyDescent="0.3">
      <c r="B25" s="122" t="s">
        <v>153</v>
      </c>
      <c r="C25" s="85"/>
      <c r="D25" s="85"/>
      <c r="E25" s="85"/>
      <c r="R25" s="50"/>
    </row>
    <row r="26" spans="1:18" x14ac:dyDescent="0.3">
      <c r="B26" s="22" t="s">
        <v>155</v>
      </c>
    </row>
    <row r="27" spans="1:18" x14ac:dyDescent="0.3">
      <c r="B27" s="22" t="s">
        <v>156</v>
      </c>
    </row>
    <row r="28" spans="1:18" x14ac:dyDescent="0.3">
      <c r="B28" s="22" t="s">
        <v>42</v>
      </c>
    </row>
  </sheetData>
  <mergeCells count="14">
    <mergeCell ref="S12:U16"/>
    <mergeCell ref="D12:D16"/>
    <mergeCell ref="G12:G16"/>
    <mergeCell ref="H10:I16"/>
    <mergeCell ref="J10:J16"/>
    <mergeCell ref="K10:K16"/>
    <mergeCell ref="A3:U3"/>
    <mergeCell ref="A5:K6"/>
    <mergeCell ref="L5:R5"/>
    <mergeCell ref="S5:U6"/>
    <mergeCell ref="L6:M6"/>
    <mergeCell ref="N6:O6"/>
    <mergeCell ref="P6:Q6"/>
    <mergeCell ref="R6:R7"/>
  </mergeCells>
  <hyperlinks>
    <hyperlink ref="B25" r:id="rId1"/>
  </hyperlinks>
  <pageMargins left="0.2" right="0.2" top="0.5" bottom="0.5" header="0.3" footer="0.3"/>
  <pageSetup paperSize="9" scale="62" fitToHeight="0" orientation="landscape" r:id="rId2"/>
  <headerFooter>
    <oddFooter>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F102"/>
  <sheetViews>
    <sheetView workbookViewId="0">
      <selection activeCell="J36" sqref="J36"/>
    </sheetView>
  </sheetViews>
  <sheetFormatPr defaultRowHeight="15" x14ac:dyDescent="0.25"/>
  <cols>
    <col min="1" max="1" width="20.28515625" bestFit="1" customWidth="1"/>
    <col min="2" max="2" width="15.42578125" customWidth="1"/>
    <col min="3" max="3" width="13" customWidth="1"/>
    <col min="4" max="4" width="12" bestFit="1" customWidth="1"/>
    <col min="7" max="7" width="16.28515625" bestFit="1" customWidth="1"/>
    <col min="8" max="8" width="11.28515625" bestFit="1" customWidth="1"/>
  </cols>
  <sheetData>
    <row r="2" spans="1:6" x14ac:dyDescent="0.25">
      <c r="A2" s="12" t="s">
        <v>61</v>
      </c>
      <c r="B2" s="13" t="s">
        <v>62</v>
      </c>
      <c r="C2" s="17"/>
      <c r="D2" s="17"/>
    </row>
    <row r="3" spans="1:6" x14ac:dyDescent="0.25">
      <c r="A3" s="5" t="s">
        <v>63</v>
      </c>
      <c r="B3" s="5">
        <v>2.9580000000000002</v>
      </c>
      <c r="C3" s="17"/>
      <c r="D3" s="17"/>
    </row>
    <row r="4" spans="1:6" x14ac:dyDescent="0.25">
      <c r="A4" s="5" t="s">
        <v>64</v>
      </c>
      <c r="B4" s="5">
        <v>2.9580000000000002</v>
      </c>
      <c r="C4" s="18"/>
      <c r="D4" s="18"/>
    </row>
    <row r="5" spans="1:6" x14ac:dyDescent="0.25">
      <c r="A5" s="5" t="s">
        <v>65</v>
      </c>
      <c r="B5" s="5">
        <v>2.4249999999999998</v>
      </c>
      <c r="C5" s="14"/>
      <c r="D5" s="14"/>
      <c r="F5" s="1"/>
    </row>
    <row r="6" spans="1:6" x14ac:dyDescent="0.25">
      <c r="A6" s="5" t="s">
        <v>66</v>
      </c>
      <c r="B6" s="5">
        <v>2.4249999999999998</v>
      </c>
      <c r="C6" s="16"/>
      <c r="D6" s="16"/>
      <c r="F6" s="1"/>
    </row>
    <row r="7" spans="1:6" x14ac:dyDescent="0.25">
      <c r="A7" s="5" t="s">
        <v>67</v>
      </c>
      <c r="B7" s="5">
        <v>2.0369999999999999</v>
      </c>
      <c r="C7" s="16"/>
      <c r="D7" s="16"/>
      <c r="F7" s="6"/>
    </row>
    <row r="8" spans="1:6" x14ac:dyDescent="0.25">
      <c r="A8" s="5" t="s">
        <v>68</v>
      </c>
      <c r="B8" s="5">
        <v>2.0369999999999999</v>
      </c>
      <c r="C8" s="15"/>
      <c r="D8" s="15"/>
      <c r="F8" s="1"/>
    </row>
    <row r="9" spans="1:6" x14ac:dyDescent="0.25">
      <c r="A9" s="5" t="s">
        <v>79</v>
      </c>
      <c r="B9" s="5">
        <v>1.843</v>
      </c>
      <c r="C9" s="15"/>
      <c r="D9" s="15"/>
    </row>
    <row r="10" spans="1:6" x14ac:dyDescent="0.25">
      <c r="A10" s="5" t="s">
        <v>81</v>
      </c>
      <c r="B10" s="5">
        <v>1.843</v>
      </c>
      <c r="C10" s="15"/>
      <c r="D10" s="15"/>
    </row>
    <row r="11" spans="1:6" x14ac:dyDescent="0.25">
      <c r="A11" s="5" t="s">
        <v>72</v>
      </c>
      <c r="B11" s="5">
        <v>1.843</v>
      </c>
      <c r="C11" s="15"/>
      <c r="D11" s="15"/>
    </row>
    <row r="12" spans="1:6" x14ac:dyDescent="0.25">
      <c r="A12" s="5" t="s">
        <v>73</v>
      </c>
      <c r="B12" s="5">
        <v>1.843</v>
      </c>
      <c r="C12" s="15"/>
      <c r="D12" s="15"/>
    </row>
    <row r="13" spans="1:6" x14ac:dyDescent="0.25">
      <c r="A13" s="5" t="s">
        <v>74</v>
      </c>
      <c r="B13" s="5">
        <v>1.4550000000000001</v>
      </c>
      <c r="C13" s="15"/>
      <c r="D13" s="15"/>
    </row>
    <row r="14" spans="1:6" x14ac:dyDescent="0.25">
      <c r="A14" s="5" t="s">
        <v>78</v>
      </c>
      <c r="B14" s="5">
        <v>1.4550000000000001</v>
      </c>
      <c r="C14" s="15"/>
      <c r="D14" s="15"/>
    </row>
    <row r="15" spans="1:6" x14ac:dyDescent="0.25">
      <c r="A15" s="5" t="s">
        <v>69</v>
      </c>
      <c r="B15" s="5">
        <v>1.6</v>
      </c>
      <c r="C15" s="15"/>
      <c r="D15" s="15"/>
    </row>
    <row r="16" spans="1:6" x14ac:dyDescent="0.25">
      <c r="A16" s="5" t="s">
        <v>70</v>
      </c>
      <c r="B16" s="5">
        <v>1.6</v>
      </c>
      <c r="C16" s="15"/>
      <c r="D16" s="15"/>
    </row>
    <row r="17" spans="1:4" x14ac:dyDescent="0.25">
      <c r="A17" s="5" t="s">
        <v>71</v>
      </c>
      <c r="B17" s="5">
        <v>1.4059999999999999</v>
      </c>
      <c r="C17" s="15"/>
      <c r="D17" s="15"/>
    </row>
    <row r="18" spans="1:4" x14ac:dyDescent="0.25">
      <c r="A18" s="5" t="s">
        <v>75</v>
      </c>
      <c r="B18" s="5">
        <v>1.4059999999999999</v>
      </c>
      <c r="C18" s="15"/>
      <c r="D18" s="15"/>
    </row>
    <row r="19" spans="1:4" x14ac:dyDescent="0.25">
      <c r="A19" s="5" t="s">
        <v>80</v>
      </c>
      <c r="B19" s="5">
        <v>1.6</v>
      </c>
      <c r="C19" s="15"/>
      <c r="D19" s="15"/>
    </row>
    <row r="20" spans="1:4" x14ac:dyDescent="0.25">
      <c r="A20" s="5" t="s">
        <v>76</v>
      </c>
      <c r="B20" s="5">
        <v>1.6</v>
      </c>
    </row>
    <row r="21" spans="1:4" x14ac:dyDescent="0.25">
      <c r="A21" s="5" t="s">
        <v>29</v>
      </c>
      <c r="B21" s="5">
        <v>1.4059999999999999</v>
      </c>
    </row>
    <row r="22" spans="1:4" x14ac:dyDescent="0.25">
      <c r="A22" s="5" t="s">
        <v>77</v>
      </c>
      <c r="B22" s="5">
        <v>1.4059999999999999</v>
      </c>
    </row>
    <row r="42" spans="1:3" ht="35.25" customHeight="1" x14ac:dyDescent="0.25">
      <c r="A42" s="119" t="s">
        <v>82</v>
      </c>
      <c r="B42" s="120"/>
      <c r="C42" s="121"/>
    </row>
    <row r="43" spans="1:3" x14ac:dyDescent="0.25">
      <c r="A43" s="7" t="s">
        <v>83</v>
      </c>
      <c r="B43" s="1"/>
      <c r="C43" s="8"/>
    </row>
    <row r="44" spans="1:3" x14ac:dyDescent="0.25">
      <c r="A44" s="7" t="s">
        <v>84</v>
      </c>
      <c r="B44" s="1"/>
      <c r="C44" s="8"/>
    </row>
    <row r="45" spans="1:3" x14ac:dyDescent="0.25">
      <c r="A45" s="7" t="s">
        <v>85</v>
      </c>
      <c r="B45" s="1"/>
      <c r="C45" s="8"/>
    </row>
    <row r="46" spans="1:3" x14ac:dyDescent="0.25">
      <c r="A46" s="7" t="s">
        <v>86</v>
      </c>
      <c r="B46" s="1"/>
      <c r="C46" s="8"/>
    </row>
    <row r="47" spans="1:3" x14ac:dyDescent="0.25">
      <c r="A47" s="7" t="s">
        <v>87</v>
      </c>
      <c r="B47" s="1"/>
      <c r="C47" s="8"/>
    </row>
    <row r="48" spans="1:3" x14ac:dyDescent="0.25">
      <c r="A48" s="7" t="s">
        <v>88</v>
      </c>
      <c r="B48" s="1"/>
      <c r="C48" s="8"/>
    </row>
    <row r="49" spans="1:3" x14ac:dyDescent="0.25">
      <c r="A49" s="7" t="s">
        <v>89</v>
      </c>
      <c r="B49" s="1"/>
      <c r="C49" s="8"/>
    </row>
    <row r="50" spans="1:3" x14ac:dyDescent="0.25">
      <c r="A50" s="7" t="s">
        <v>90</v>
      </c>
      <c r="B50" s="1"/>
      <c r="C50" s="8"/>
    </row>
    <row r="51" spans="1:3" x14ac:dyDescent="0.25">
      <c r="A51" s="7" t="s">
        <v>91</v>
      </c>
      <c r="B51" s="1"/>
      <c r="C51" s="8"/>
    </row>
    <row r="52" spans="1:3" x14ac:dyDescent="0.25">
      <c r="A52" s="7" t="s">
        <v>92</v>
      </c>
      <c r="B52" s="1"/>
      <c r="C52" s="8"/>
    </row>
    <row r="53" spans="1:3" x14ac:dyDescent="0.25">
      <c r="A53" s="7" t="s">
        <v>93</v>
      </c>
      <c r="B53" s="1"/>
      <c r="C53" s="8"/>
    </row>
    <row r="54" spans="1:3" x14ac:dyDescent="0.25">
      <c r="A54" s="7" t="s">
        <v>94</v>
      </c>
      <c r="B54" s="1"/>
      <c r="C54" s="8"/>
    </row>
    <row r="55" spans="1:3" x14ac:dyDescent="0.25">
      <c r="A55" s="7" t="s">
        <v>95</v>
      </c>
      <c r="B55" s="1"/>
      <c r="C55" s="8"/>
    </row>
    <row r="56" spans="1:3" x14ac:dyDescent="0.25">
      <c r="A56" s="7" t="s">
        <v>96</v>
      </c>
      <c r="B56" s="1"/>
      <c r="C56" s="8"/>
    </row>
    <row r="57" spans="1:3" x14ac:dyDescent="0.25">
      <c r="A57" s="7" t="s">
        <v>97</v>
      </c>
      <c r="B57" s="1"/>
      <c r="C57" s="8"/>
    </row>
    <row r="58" spans="1:3" x14ac:dyDescent="0.25">
      <c r="A58" s="7" t="s">
        <v>98</v>
      </c>
      <c r="B58" s="1"/>
      <c r="C58" s="8"/>
    </row>
    <row r="59" spans="1:3" x14ac:dyDescent="0.25">
      <c r="A59" s="7" t="s">
        <v>99</v>
      </c>
      <c r="B59" s="1"/>
      <c r="C59" s="8"/>
    </row>
    <row r="60" spans="1:3" x14ac:dyDescent="0.25">
      <c r="A60" s="7" t="s">
        <v>100</v>
      </c>
      <c r="B60" s="1"/>
      <c r="C60" s="8"/>
    </row>
    <row r="61" spans="1:3" x14ac:dyDescent="0.25">
      <c r="A61" s="7" t="s">
        <v>101</v>
      </c>
      <c r="B61" s="1"/>
      <c r="C61" s="8"/>
    </row>
    <row r="62" spans="1:3" x14ac:dyDescent="0.25">
      <c r="A62" s="7" t="s">
        <v>102</v>
      </c>
      <c r="B62" s="1"/>
      <c r="C62" s="8"/>
    </row>
    <row r="63" spans="1:3" x14ac:dyDescent="0.25">
      <c r="A63" s="7" t="s">
        <v>103</v>
      </c>
      <c r="B63" s="1"/>
      <c r="C63" s="8"/>
    </row>
    <row r="64" spans="1:3" x14ac:dyDescent="0.25">
      <c r="A64" s="7" t="s">
        <v>104</v>
      </c>
      <c r="B64" s="1"/>
      <c r="C64" s="8"/>
    </row>
    <row r="65" spans="1:3" x14ac:dyDescent="0.25">
      <c r="A65" s="7" t="s">
        <v>105</v>
      </c>
      <c r="B65" s="1"/>
      <c r="C65" s="8"/>
    </row>
    <row r="66" spans="1:3" x14ac:dyDescent="0.25">
      <c r="A66" s="7" t="s">
        <v>106</v>
      </c>
      <c r="B66" s="1"/>
      <c r="C66" s="8"/>
    </row>
    <row r="67" spans="1:3" x14ac:dyDescent="0.25">
      <c r="A67" s="7" t="s">
        <v>107</v>
      </c>
      <c r="B67" s="1"/>
      <c r="C67" s="8"/>
    </row>
    <row r="68" spans="1:3" x14ac:dyDescent="0.25">
      <c r="A68" s="7" t="s">
        <v>108</v>
      </c>
      <c r="B68" s="1"/>
      <c r="C68" s="8"/>
    </row>
    <row r="69" spans="1:3" x14ac:dyDescent="0.25">
      <c r="A69" s="7" t="s">
        <v>109</v>
      </c>
      <c r="B69" s="1"/>
      <c r="C69" s="8"/>
    </row>
    <row r="70" spans="1:3" x14ac:dyDescent="0.25">
      <c r="A70" s="7" t="s">
        <v>110</v>
      </c>
      <c r="B70" s="1"/>
      <c r="C70" s="8"/>
    </row>
    <row r="71" spans="1:3" x14ac:dyDescent="0.25">
      <c r="A71" s="7" t="s">
        <v>111</v>
      </c>
      <c r="B71" s="1"/>
      <c r="C71" s="8"/>
    </row>
    <row r="72" spans="1:3" x14ac:dyDescent="0.25">
      <c r="A72" s="7" t="s">
        <v>112</v>
      </c>
      <c r="B72" s="1"/>
      <c r="C72" s="8"/>
    </row>
    <row r="73" spans="1:3" x14ac:dyDescent="0.25">
      <c r="A73" s="7" t="s">
        <v>113</v>
      </c>
      <c r="B73" s="1"/>
      <c r="C73" s="8"/>
    </row>
    <row r="74" spans="1:3" x14ac:dyDescent="0.25">
      <c r="A74" s="2" t="s">
        <v>114</v>
      </c>
      <c r="B74" s="3"/>
      <c r="C74" s="4"/>
    </row>
    <row r="78" spans="1:3" x14ac:dyDescent="0.25">
      <c r="A78" s="118" t="s">
        <v>115</v>
      </c>
      <c r="B78" s="118"/>
    </row>
    <row r="79" spans="1:3" x14ac:dyDescent="0.25">
      <c r="A79" s="9" t="s">
        <v>116</v>
      </c>
      <c r="B79" s="9" t="s">
        <v>117</v>
      </c>
    </row>
    <row r="80" spans="1:3" x14ac:dyDescent="0.25">
      <c r="A80" s="9" t="s">
        <v>118</v>
      </c>
      <c r="B80" s="9" t="s">
        <v>119</v>
      </c>
    </row>
    <row r="82" spans="1:2" x14ac:dyDescent="0.25">
      <c r="A82" s="118" t="s">
        <v>120</v>
      </c>
      <c r="B82" s="118"/>
    </row>
    <row r="83" spans="1:2" x14ac:dyDescent="0.25">
      <c r="A83" s="10" t="s">
        <v>121</v>
      </c>
      <c r="B83" s="9" t="s">
        <v>122</v>
      </c>
    </row>
    <row r="84" spans="1:2" x14ac:dyDescent="0.25">
      <c r="A84" s="10" t="s">
        <v>121</v>
      </c>
      <c r="B84" s="9" t="s">
        <v>123</v>
      </c>
    </row>
    <row r="85" spans="1:2" x14ac:dyDescent="0.25">
      <c r="A85" s="10" t="s">
        <v>121</v>
      </c>
      <c r="B85" s="9" t="s">
        <v>124</v>
      </c>
    </row>
    <row r="86" spans="1:2" x14ac:dyDescent="0.25">
      <c r="A86" s="10" t="s">
        <v>121</v>
      </c>
      <c r="B86" s="9" t="s">
        <v>125</v>
      </c>
    </row>
    <row r="87" spans="1:2" x14ac:dyDescent="0.25">
      <c r="A87" s="10" t="s">
        <v>121</v>
      </c>
      <c r="B87" s="9" t="s">
        <v>126</v>
      </c>
    </row>
    <row r="88" spans="1:2" x14ac:dyDescent="0.25">
      <c r="A88" s="10" t="s">
        <v>121</v>
      </c>
      <c r="B88" s="9" t="s">
        <v>127</v>
      </c>
    </row>
    <row r="89" spans="1:2" x14ac:dyDescent="0.25">
      <c r="A89" s="10" t="s">
        <v>128</v>
      </c>
      <c r="B89" s="9" t="s">
        <v>129</v>
      </c>
    </row>
    <row r="90" spans="1:2" x14ac:dyDescent="0.25">
      <c r="A90" s="10" t="s">
        <v>128</v>
      </c>
      <c r="B90" s="9" t="s">
        <v>130</v>
      </c>
    </row>
    <row r="91" spans="1:2" x14ac:dyDescent="0.25">
      <c r="A91" s="10" t="s">
        <v>128</v>
      </c>
      <c r="B91" s="9" t="s">
        <v>131</v>
      </c>
    </row>
    <row r="92" spans="1:2" x14ac:dyDescent="0.25">
      <c r="A92" s="10" t="s">
        <v>128</v>
      </c>
      <c r="B92" s="9" t="s">
        <v>132</v>
      </c>
    </row>
    <row r="93" spans="1:2" x14ac:dyDescent="0.25">
      <c r="A93" s="10" t="s">
        <v>133</v>
      </c>
      <c r="B93" s="11" t="s">
        <v>134</v>
      </c>
    </row>
    <row r="94" spans="1:2" x14ac:dyDescent="0.25">
      <c r="A94" s="10" t="s">
        <v>133</v>
      </c>
      <c r="B94" s="9" t="s">
        <v>135</v>
      </c>
    </row>
    <row r="95" spans="1:2" x14ac:dyDescent="0.25">
      <c r="A95" s="10" t="s">
        <v>133</v>
      </c>
      <c r="B95" s="11" t="s">
        <v>136</v>
      </c>
    </row>
    <row r="96" spans="1:2" x14ac:dyDescent="0.25">
      <c r="A96" s="10" t="s">
        <v>133</v>
      </c>
      <c r="B96" s="9" t="s">
        <v>137</v>
      </c>
    </row>
    <row r="97" spans="1:2" x14ac:dyDescent="0.25">
      <c r="A97" s="10" t="s">
        <v>133</v>
      </c>
      <c r="B97" s="11" t="s">
        <v>138</v>
      </c>
    </row>
    <row r="98" spans="1:2" x14ac:dyDescent="0.25">
      <c r="A98" s="10" t="s">
        <v>133</v>
      </c>
      <c r="B98" s="9" t="s">
        <v>139</v>
      </c>
    </row>
    <row r="99" spans="1:2" x14ac:dyDescent="0.25">
      <c r="A99" s="10" t="s">
        <v>133</v>
      </c>
      <c r="B99" s="11" t="s">
        <v>140</v>
      </c>
    </row>
    <row r="100" spans="1:2" x14ac:dyDescent="0.25">
      <c r="A100" s="10" t="s">
        <v>133</v>
      </c>
      <c r="B100" s="9" t="s">
        <v>141</v>
      </c>
    </row>
    <row r="101" spans="1:2" x14ac:dyDescent="0.25">
      <c r="A101" s="10" t="s">
        <v>133</v>
      </c>
      <c r="B101" s="11" t="s">
        <v>142</v>
      </c>
    </row>
    <row r="102" spans="1:2" x14ac:dyDescent="0.25">
      <c r="A102" s="10" t="s">
        <v>133</v>
      </c>
      <c r="B102" s="9" t="s">
        <v>143</v>
      </c>
    </row>
  </sheetData>
  <sheetProtection password="C082" sheet="1" objects="1" scenarios="1" selectLockedCells="1" selectUnlockedCells="1"/>
  <mergeCells count="3">
    <mergeCell ref="A82:B82"/>
    <mergeCell ref="A42:C42"/>
    <mergeCell ref="A78:B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PLAN_ZS</vt:lpstr>
      <vt:lpstr>PLAN_LJS </vt:lpstr>
      <vt:lpstr>REAL_LJS</vt:lpstr>
      <vt:lpstr>REAL_ZS </vt:lpstr>
      <vt:lpstr>REAL_Pojedinačno</vt:lpstr>
      <vt:lpstr>Upute za popunu podataka</vt:lpstr>
      <vt:lpstr>Zvanja i koeficijenti</vt:lpstr>
      <vt:lpstr>'PLAN_LJS '!Print_Titles</vt:lpstr>
      <vt:lpstr>PLAN_ZS!Print_Titles</vt:lpstr>
      <vt:lpstr>REAL_LJS!Print_Titles</vt:lpstr>
      <vt:lpstr>'REAL_ZS '!Print_Titles</vt:lpstr>
      <vt:lpstr>'Upute za popunu podataka'!Print_Titles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nbalic@unizd.hr</dc:creator>
  <cp:lastModifiedBy>mostric@unizd.hr</cp:lastModifiedBy>
  <cp:lastPrinted>2021-04-30T12:18:20Z</cp:lastPrinted>
  <dcterms:created xsi:type="dcterms:W3CDTF">2019-12-13T09:24:33Z</dcterms:created>
  <dcterms:modified xsi:type="dcterms:W3CDTF">2022-03-18T14:34:20Z</dcterms:modified>
</cp:coreProperties>
</file>