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lic@unizd.hr\Documents\Red predavanja 2020.-2021\"/>
    </mc:Choice>
  </mc:AlternateContent>
  <bookViews>
    <workbookView xWindow="0" yWindow="0" windowWidth="26145" windowHeight="10620" activeTab="2"/>
  </bookViews>
  <sheets>
    <sheet name="PLAN_ZS" sheetId="2" r:id="rId1"/>
    <sheet name="PLAN_LJS " sheetId="1" r:id="rId2"/>
    <sheet name="REAL_ZS" sheetId="3" r:id="rId3"/>
    <sheet name="REAL_LJS " sheetId="4" r:id="rId4"/>
    <sheet name="REAL_Pojedinačno" sheetId="6" r:id="rId5"/>
    <sheet name="Upute za popunu podataka" sheetId="5" r:id="rId6"/>
    <sheet name="Zvanja i koeficijenti" sheetId="8" r:id="rId7"/>
  </sheets>
  <definedNames>
    <definedName name="_xlnm.Print_Titles" localSheetId="1">'PLAN_LJS '!$9:$13</definedName>
    <definedName name="_xlnm.Print_Titles" localSheetId="0">PLAN_ZS!$9:$13</definedName>
    <definedName name="_xlnm.Print_Titles" localSheetId="3">'REAL_LJS '!$9:$13</definedName>
    <definedName name="_xlnm.Print_Titles" localSheetId="2">REAL_ZS!$9:$13</definedName>
    <definedName name="_xlnm.Print_Titles" localSheetId="5">'Upute za popunu podataka'!$5:$9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16" i="4"/>
  <c r="E17" i="4"/>
  <c r="E18" i="4"/>
  <c r="E19" i="4"/>
  <c r="E20" i="4"/>
  <c r="E21" i="4"/>
  <c r="E14" i="4"/>
  <c r="E15" i="3"/>
  <c r="E16" i="3"/>
  <c r="E17" i="3"/>
  <c r="E18" i="3"/>
  <c r="E19" i="3"/>
  <c r="E20" i="3"/>
  <c r="E21" i="3"/>
  <c r="E14" i="3"/>
  <c r="E15" i="1"/>
  <c r="E16" i="1"/>
  <c r="E17" i="1"/>
  <c r="E18" i="1"/>
  <c r="E19" i="1"/>
  <c r="E20" i="1"/>
  <c r="E21" i="1"/>
  <c r="E14" i="1"/>
  <c r="E15" i="2"/>
  <c r="E16" i="2"/>
  <c r="E17" i="2"/>
  <c r="E18" i="2"/>
  <c r="E19" i="2"/>
  <c r="E20" i="2"/>
  <c r="E21" i="2"/>
  <c r="E14" i="2"/>
  <c r="O16" i="6" l="1"/>
  <c r="N16" i="6"/>
  <c r="P16" i="6" s="1"/>
  <c r="J16" i="6"/>
  <c r="I16" i="6"/>
  <c r="E16" i="6"/>
  <c r="D16" i="6"/>
  <c r="F16" i="6" s="1"/>
  <c r="O15" i="6"/>
  <c r="N15" i="6"/>
  <c r="J15" i="6"/>
  <c r="I15" i="6"/>
  <c r="E15" i="6"/>
  <c r="D15" i="6"/>
  <c r="O14" i="6"/>
  <c r="N14" i="6"/>
  <c r="J14" i="6"/>
  <c r="I14" i="6"/>
  <c r="E14" i="6"/>
  <c r="D14" i="6"/>
  <c r="F14" i="6" s="1"/>
  <c r="O13" i="6"/>
  <c r="N13" i="6"/>
  <c r="J13" i="6"/>
  <c r="I13" i="6"/>
  <c r="K13" i="6" s="1"/>
  <c r="E13" i="6"/>
  <c r="D13" i="6"/>
  <c r="P15" i="6" l="1"/>
  <c r="P13" i="6"/>
  <c r="K14" i="6"/>
  <c r="K16" i="6"/>
  <c r="Q16" i="6" s="1"/>
  <c r="F15" i="6"/>
  <c r="F13" i="6"/>
  <c r="Q13" i="6" s="1"/>
  <c r="P14" i="6"/>
  <c r="Q14" i="6" s="1"/>
  <c r="K15" i="6"/>
  <c r="Y17" i="5"/>
  <c r="X17" i="5"/>
  <c r="T17" i="5"/>
  <c r="S17" i="5"/>
  <c r="U17" i="5" s="1"/>
  <c r="O17" i="5"/>
  <c r="N17" i="5"/>
  <c r="P17" i="5" s="1"/>
  <c r="Y16" i="5"/>
  <c r="X16" i="5"/>
  <c r="T16" i="5"/>
  <c r="S16" i="5"/>
  <c r="O16" i="5"/>
  <c r="N16" i="5"/>
  <c r="Y15" i="5"/>
  <c r="X15" i="5"/>
  <c r="Z15" i="5" s="1"/>
  <c r="T15" i="5"/>
  <c r="S15" i="5"/>
  <c r="O15" i="5"/>
  <c r="N15" i="5"/>
  <c r="P15" i="5" s="1"/>
  <c r="Z14" i="5"/>
  <c r="Y14" i="5"/>
  <c r="X14" i="5"/>
  <c r="T14" i="5"/>
  <c r="S14" i="5"/>
  <c r="O14" i="5"/>
  <c r="N14" i="5"/>
  <c r="Y13" i="5"/>
  <c r="X13" i="5"/>
  <c r="Z13" i="5" s="1"/>
  <c r="T13" i="5"/>
  <c r="S13" i="5"/>
  <c r="O13" i="5"/>
  <c r="N13" i="5"/>
  <c r="P13" i="5" s="1"/>
  <c r="Y12" i="5"/>
  <c r="X12" i="5"/>
  <c r="Z12" i="5" s="1"/>
  <c r="T12" i="5"/>
  <c r="S12" i="5"/>
  <c r="O12" i="5"/>
  <c r="N12" i="5"/>
  <c r="P12" i="5" s="1"/>
  <c r="Y11" i="5"/>
  <c r="X11" i="5"/>
  <c r="T11" i="5"/>
  <c r="S11" i="5"/>
  <c r="U11" i="5" s="1"/>
  <c r="O11" i="5"/>
  <c r="N11" i="5"/>
  <c r="Y10" i="5"/>
  <c r="X10" i="5"/>
  <c r="Z10" i="5" s="1"/>
  <c r="T10" i="5"/>
  <c r="S10" i="5"/>
  <c r="O10" i="5"/>
  <c r="N10" i="5"/>
  <c r="P10" i="5" s="1"/>
  <c r="U10" i="5" l="1"/>
  <c r="AA10" i="5" s="1"/>
  <c r="U12" i="5"/>
  <c r="Q15" i="6"/>
  <c r="Q17" i="6" s="1"/>
  <c r="P11" i="5"/>
  <c r="AA11" i="5" s="1"/>
  <c r="Z11" i="5"/>
  <c r="P14" i="5"/>
  <c r="Z17" i="5"/>
  <c r="AA17" i="5" s="1"/>
  <c r="U15" i="5"/>
  <c r="P16" i="5"/>
  <c r="Z16" i="5"/>
  <c r="U14" i="5"/>
  <c r="U13" i="5"/>
  <c r="AA13" i="5" s="1"/>
  <c r="U16" i="5"/>
  <c r="AA16" i="5" s="1"/>
  <c r="AA15" i="5"/>
  <c r="AA12" i="5"/>
  <c r="Y21" i="4"/>
  <c r="X21" i="4"/>
  <c r="T21" i="4"/>
  <c r="S21" i="4"/>
  <c r="O21" i="4"/>
  <c r="N21" i="4"/>
  <c r="P21" i="4" s="1"/>
  <c r="Y20" i="4"/>
  <c r="X20" i="4"/>
  <c r="T20" i="4"/>
  <c r="S20" i="4"/>
  <c r="O20" i="4"/>
  <c r="N20" i="4"/>
  <c r="Y19" i="4"/>
  <c r="X19" i="4"/>
  <c r="T19" i="4"/>
  <c r="S19" i="4"/>
  <c r="O19" i="4"/>
  <c r="N19" i="4"/>
  <c r="Y18" i="4"/>
  <c r="X18" i="4"/>
  <c r="T18" i="4"/>
  <c r="S18" i="4"/>
  <c r="O18" i="4"/>
  <c r="N18" i="4"/>
  <c r="Y17" i="4"/>
  <c r="X17" i="4"/>
  <c r="T17" i="4"/>
  <c r="S17" i="4"/>
  <c r="O17" i="4"/>
  <c r="N17" i="4"/>
  <c r="Y16" i="4"/>
  <c r="X16" i="4"/>
  <c r="T16" i="4"/>
  <c r="S16" i="4"/>
  <c r="O16" i="4"/>
  <c r="N16" i="4"/>
  <c r="Y15" i="4"/>
  <c r="X15" i="4"/>
  <c r="Z15" i="4" s="1"/>
  <c r="T15" i="4"/>
  <c r="S15" i="4"/>
  <c r="O15" i="4"/>
  <c r="N15" i="4"/>
  <c r="Y14" i="4"/>
  <c r="X14" i="4"/>
  <c r="T14" i="4"/>
  <c r="S14" i="4"/>
  <c r="U14" i="4" s="1"/>
  <c r="O14" i="4"/>
  <c r="N14" i="4"/>
  <c r="Y21" i="3"/>
  <c r="X21" i="3"/>
  <c r="Z21" i="3" s="1"/>
  <c r="U21" i="3"/>
  <c r="T21" i="3"/>
  <c r="S21" i="3"/>
  <c r="O21" i="3"/>
  <c r="N21" i="3"/>
  <c r="Y20" i="3"/>
  <c r="X20" i="3"/>
  <c r="T20" i="3"/>
  <c r="S20" i="3"/>
  <c r="U20" i="3" s="1"/>
  <c r="O20" i="3"/>
  <c r="N20" i="3"/>
  <c r="Y19" i="3"/>
  <c r="X19" i="3"/>
  <c r="Z19" i="3" s="1"/>
  <c r="T19" i="3"/>
  <c r="S19" i="3"/>
  <c r="O19" i="3"/>
  <c r="N19" i="3"/>
  <c r="Y18" i="3"/>
  <c r="X18" i="3"/>
  <c r="T18" i="3"/>
  <c r="S18" i="3"/>
  <c r="O18" i="3"/>
  <c r="N18" i="3"/>
  <c r="P18" i="3" s="1"/>
  <c r="Y17" i="3"/>
  <c r="X17" i="3"/>
  <c r="Z17" i="3" s="1"/>
  <c r="T17" i="3"/>
  <c r="S17" i="3"/>
  <c r="U17" i="3" s="1"/>
  <c r="O17" i="3"/>
  <c r="N17" i="3"/>
  <c r="Y16" i="3"/>
  <c r="X16" i="3"/>
  <c r="T16" i="3"/>
  <c r="S16" i="3"/>
  <c r="U16" i="3" s="1"/>
  <c r="O16" i="3"/>
  <c r="N16" i="3"/>
  <c r="P16" i="3" s="1"/>
  <c r="Y15" i="3"/>
  <c r="X15" i="3"/>
  <c r="Z15" i="3" s="1"/>
  <c r="T15" i="3"/>
  <c r="S15" i="3"/>
  <c r="O15" i="3"/>
  <c r="N15" i="3"/>
  <c r="Y14" i="3"/>
  <c r="X14" i="3"/>
  <c r="T14" i="3"/>
  <c r="S14" i="3"/>
  <c r="U14" i="3" s="1"/>
  <c r="O14" i="3"/>
  <c r="N14" i="3"/>
  <c r="Y21" i="2"/>
  <c r="X21" i="2"/>
  <c r="Z21" i="2" s="1"/>
  <c r="T21" i="2"/>
  <c r="S21" i="2"/>
  <c r="O21" i="2"/>
  <c r="N21" i="2"/>
  <c r="Y20" i="2"/>
  <c r="X20" i="2"/>
  <c r="T20" i="2"/>
  <c r="S20" i="2"/>
  <c r="O20" i="2"/>
  <c r="N20" i="2"/>
  <c r="Y19" i="2"/>
  <c r="X19" i="2"/>
  <c r="Z19" i="2" s="1"/>
  <c r="T19" i="2"/>
  <c r="S19" i="2"/>
  <c r="O19" i="2"/>
  <c r="N19" i="2"/>
  <c r="Y18" i="2"/>
  <c r="X18" i="2"/>
  <c r="T18" i="2"/>
  <c r="S18" i="2"/>
  <c r="U18" i="2" s="1"/>
  <c r="O18" i="2"/>
  <c r="N18" i="2"/>
  <c r="Y17" i="2"/>
  <c r="X17" i="2"/>
  <c r="Z17" i="2" s="1"/>
  <c r="T17" i="2"/>
  <c r="S17" i="2"/>
  <c r="O17" i="2"/>
  <c r="N17" i="2"/>
  <c r="Y16" i="2"/>
  <c r="X16" i="2"/>
  <c r="T16" i="2"/>
  <c r="S16" i="2"/>
  <c r="U16" i="2" s="1"/>
  <c r="O16" i="2"/>
  <c r="N16" i="2"/>
  <c r="Y15" i="2"/>
  <c r="X15" i="2"/>
  <c r="Z15" i="2" s="1"/>
  <c r="T15" i="2"/>
  <c r="S15" i="2"/>
  <c r="O15" i="2"/>
  <c r="N15" i="2"/>
  <c r="Y14" i="2"/>
  <c r="X14" i="2"/>
  <c r="T14" i="2"/>
  <c r="S14" i="2"/>
  <c r="U14" i="2" s="1"/>
  <c r="O14" i="2"/>
  <c r="N14" i="2"/>
  <c r="Y21" i="1"/>
  <c r="X21" i="1"/>
  <c r="T21" i="1"/>
  <c r="S21" i="1"/>
  <c r="O21" i="1"/>
  <c r="N21" i="1"/>
  <c r="Y20" i="1"/>
  <c r="X20" i="1"/>
  <c r="Z20" i="1" s="1"/>
  <c r="T20" i="1"/>
  <c r="S20" i="1"/>
  <c r="U20" i="1" s="1"/>
  <c r="O20" i="1"/>
  <c r="N20" i="1"/>
  <c r="Y19" i="1"/>
  <c r="X19" i="1"/>
  <c r="Z19" i="1" s="1"/>
  <c r="T19" i="1"/>
  <c r="S19" i="1"/>
  <c r="O19" i="1"/>
  <c r="N19" i="1"/>
  <c r="P19" i="1" s="1"/>
  <c r="Y18" i="1"/>
  <c r="X18" i="1"/>
  <c r="T18" i="1"/>
  <c r="S18" i="1"/>
  <c r="U18" i="1" s="1"/>
  <c r="O18" i="1"/>
  <c r="N18" i="1"/>
  <c r="Y17" i="1"/>
  <c r="X17" i="1"/>
  <c r="Z17" i="1" s="1"/>
  <c r="T17" i="1"/>
  <c r="S17" i="1"/>
  <c r="O17" i="1"/>
  <c r="N17" i="1"/>
  <c r="P17" i="1" s="1"/>
  <c r="Y16" i="1"/>
  <c r="X16" i="1"/>
  <c r="T16" i="1"/>
  <c r="S16" i="1"/>
  <c r="O16" i="1"/>
  <c r="N16" i="1"/>
  <c r="Y15" i="1"/>
  <c r="X15" i="1"/>
  <c r="Z15" i="1" s="1"/>
  <c r="T15" i="1"/>
  <c r="S15" i="1"/>
  <c r="O15" i="1"/>
  <c r="N15" i="1"/>
  <c r="P15" i="1" s="1"/>
  <c r="Y14" i="1"/>
  <c r="X14" i="1"/>
  <c r="T14" i="1"/>
  <c r="S14" i="1"/>
  <c r="U14" i="1" s="1"/>
  <c r="O14" i="1"/>
  <c r="N14" i="1"/>
  <c r="U19" i="3" l="1"/>
  <c r="P20" i="3"/>
  <c r="AA14" i="5"/>
  <c r="Z21" i="1"/>
  <c r="P19" i="3"/>
  <c r="P16" i="1"/>
  <c r="U15" i="3"/>
  <c r="P16" i="4"/>
  <c r="Z16" i="4"/>
  <c r="P18" i="4"/>
  <c r="P20" i="4"/>
  <c r="Z20" i="4"/>
  <c r="Z14" i="2"/>
  <c r="U15" i="2"/>
  <c r="U21" i="1"/>
  <c r="P21" i="1"/>
  <c r="P20" i="1"/>
  <c r="P14" i="1"/>
  <c r="AA14" i="1" s="1"/>
  <c r="Z14" i="1"/>
  <c r="P18" i="1"/>
  <c r="Z18" i="1"/>
  <c r="AA18" i="1" s="1"/>
  <c r="U17" i="2"/>
  <c r="U19" i="4"/>
  <c r="Z21" i="4"/>
  <c r="P14" i="4"/>
  <c r="Z14" i="4"/>
  <c r="U16" i="4"/>
  <c r="P17" i="4"/>
  <c r="Z17" i="4"/>
  <c r="U18" i="4"/>
  <c r="Z19" i="4"/>
  <c r="P14" i="2"/>
  <c r="AA14" i="2" s="1"/>
  <c r="P21" i="2"/>
  <c r="P18" i="2"/>
  <c r="U19" i="2"/>
  <c r="P20" i="2"/>
  <c r="U21" i="2"/>
  <c r="Z14" i="3"/>
  <c r="Z16" i="3"/>
  <c r="AA16" i="3" s="1"/>
  <c r="Z18" i="3"/>
  <c r="Z20" i="3"/>
  <c r="AA20" i="3" s="1"/>
  <c r="AA19" i="3"/>
  <c r="U18" i="3"/>
  <c r="P21" i="3"/>
  <c r="AA21" i="3" s="1"/>
  <c r="P15" i="3"/>
  <c r="AA15" i="3" s="1"/>
  <c r="P14" i="3"/>
  <c r="AA14" i="3" s="1"/>
  <c r="P17" i="3"/>
  <c r="AA17" i="3" s="1"/>
  <c r="Z18" i="4"/>
  <c r="U15" i="4"/>
  <c r="U21" i="4"/>
  <c r="U17" i="4"/>
  <c r="U20" i="4"/>
  <c r="AA20" i="4" s="1"/>
  <c r="P15" i="4"/>
  <c r="AA15" i="4" s="1"/>
  <c r="P19" i="4"/>
  <c r="AA19" i="4" s="1"/>
  <c r="Z16" i="1"/>
  <c r="U15" i="1"/>
  <c r="AA15" i="1" s="1"/>
  <c r="U17" i="1"/>
  <c r="AA17" i="1" s="1"/>
  <c r="U16" i="1"/>
  <c r="U19" i="1"/>
  <c r="AA19" i="1" s="1"/>
  <c r="Z16" i="2"/>
  <c r="Z18" i="2"/>
  <c r="Z20" i="2"/>
  <c r="AA21" i="2"/>
  <c r="U20" i="2"/>
  <c r="P15" i="2"/>
  <c r="AA15" i="2" s="1"/>
  <c r="P17" i="2"/>
  <c r="AA17" i="2" s="1"/>
  <c r="P16" i="2"/>
  <c r="P19" i="2"/>
  <c r="AA16" i="4"/>
  <c r="AA21" i="4"/>
  <c r="AA18" i="2"/>
  <c r="AA20" i="1"/>
  <c r="AA21" i="1"/>
  <c r="AA16" i="2" l="1"/>
  <c r="AA18" i="3"/>
  <c r="AA16" i="1"/>
  <c r="AA19" i="2"/>
  <c r="AA14" i="4"/>
  <c r="AA18" i="4"/>
  <c r="AA17" i="4"/>
  <c r="AA20" i="2"/>
</calcChain>
</file>

<file path=xl/sharedStrings.xml><?xml version="1.0" encoding="utf-8"?>
<sst xmlns="http://schemas.openxmlformats.org/spreadsheetml/2006/main" count="410" uniqueCount="171">
  <si>
    <t>(Naziv odjela ili studijskog programa)</t>
  </si>
  <si>
    <t xml:space="preserve">PLANIRANI ANGAŽMAN VANJSKIH SURADNIKA </t>
  </si>
  <si>
    <t>PLANIRANI RADNI I KONTAKT SATI PREMA NASTAVNOM PROGRAMU</t>
  </si>
  <si>
    <t>EVIDENCIJA DOSTAVLJENIE DOKUMENTACIJE</t>
  </si>
  <si>
    <t>Predavanja</t>
  </si>
  <si>
    <t>Seminari</t>
  </si>
  <si>
    <t>Vježbe</t>
  </si>
  <si>
    <t>RADNI SATI</t>
  </si>
  <si>
    <t>KONTAKT SATI</t>
  </si>
  <si>
    <t xml:space="preserve">Red. br. </t>
  </si>
  <si>
    <t>Prezime</t>
  </si>
  <si>
    <t>Ime</t>
  </si>
  <si>
    <t>Zvanje</t>
  </si>
  <si>
    <t>Koef.</t>
  </si>
  <si>
    <t>Staž</t>
  </si>
  <si>
    <t>Matična ustanova zaposlenja</t>
  </si>
  <si>
    <t>Naziv nastavnog predmeta</t>
  </si>
  <si>
    <t>Status predmeta obvezni/ izborni</t>
  </si>
  <si>
    <t>Semestar</t>
  </si>
  <si>
    <t>repetativna nastava</t>
  </si>
  <si>
    <t>IN (3,2)</t>
  </si>
  <si>
    <t>RN (2,1)</t>
  </si>
  <si>
    <t>IN (2,4)</t>
  </si>
  <si>
    <t>RN (1,7)</t>
  </si>
  <si>
    <t>IN (1,6)</t>
  </si>
  <si>
    <t>RN (1,3)</t>
  </si>
  <si>
    <t>Prilozi</t>
  </si>
  <si>
    <t xml:space="preserve">Ugovor </t>
  </si>
  <si>
    <t>REALIZIRANI RADNI I KONTAKT SATI PREMA NASTAVNOM PROGRAMU</t>
  </si>
  <si>
    <t xml:space="preserve">PODACI O VANJSKOM SURADNIKU I ANGAŽMANU SUKLADNO SKLOPLJENOM UGOVORU O DJELU </t>
  </si>
  <si>
    <t>PLANIRANI/REALIZIRANI RADNI I KONTAKT SATI PREMA NASTAVNOM PROGRAMU</t>
  </si>
  <si>
    <t>PRIMJER POPUNE PODATAKA TABLICA PLANA I REALIZACIJE</t>
  </si>
  <si>
    <t>Napomene:</t>
  </si>
  <si>
    <t>Evidencijske TAB predviđene su za evidenciju svih relevantnih informacija o vanjskom suradniku i služe u svrhu: internog praćenja statusa dostavljene dokumentacije, izvješćivanja, izrade financijskih planova/realizacije  i sl.</t>
  </si>
  <si>
    <t xml:space="preserve">(1) Obavezan unos podataka </t>
  </si>
  <si>
    <r>
      <t xml:space="preserve">Evidencija i status podataka ovisno o internim potrebama za informacijama: </t>
    </r>
    <r>
      <rPr>
        <b/>
        <sz val="11"/>
        <color theme="4" tint="-0.499984740745262"/>
        <rFont val="Calibri"/>
        <family val="2"/>
        <scheme val="minor"/>
      </rPr>
      <t/>
    </r>
  </si>
  <si>
    <r>
      <t xml:space="preserve">Kolone obojene sivom bojom pokrivene su formulom (14-16, 19-21, 24-27) te ih nije uputno brisati ili prepravljati </t>
    </r>
    <r>
      <rPr>
        <b/>
        <sz val="11"/>
        <color rgb="FFFF0000"/>
        <rFont val="Calibri"/>
        <family val="2"/>
        <scheme val="minor"/>
      </rPr>
      <t>!!</t>
    </r>
  </si>
  <si>
    <t>xx</t>
  </si>
  <si>
    <t>asistent</t>
  </si>
  <si>
    <t>broj</t>
  </si>
  <si>
    <t>asistent-naslovno</t>
  </si>
  <si>
    <t>Da</t>
  </si>
  <si>
    <t>Koristiti skraćene opise</t>
  </si>
  <si>
    <t xml:space="preserve">Sukladno potrebama mogu se unijeti i druge vrste napomena. </t>
  </si>
  <si>
    <r>
      <t xml:space="preserve">važno je naznačiti ako se radi o </t>
    </r>
    <r>
      <rPr>
        <b/>
        <sz val="11"/>
        <color theme="4" tint="-0.499984740745262"/>
        <rFont val="Calibri"/>
        <family val="2"/>
        <scheme val="minor"/>
      </rPr>
      <t>naslovnom</t>
    </r>
    <r>
      <rPr>
        <sz val="11"/>
        <color theme="4" tint="-0.499984740745262"/>
        <rFont val="Calibri"/>
        <family val="2"/>
        <scheme val="minor"/>
      </rPr>
      <t xml:space="preserve"> zvanju </t>
    </r>
  </si>
  <si>
    <r>
      <t xml:space="preserve">skraćena oznaka             </t>
    </r>
    <r>
      <rPr>
        <b/>
        <sz val="11"/>
        <color theme="4" tint="-0.499984740745262"/>
        <rFont val="Calibri"/>
        <family val="2"/>
        <scheme val="minor"/>
      </rPr>
      <t xml:space="preserve"> O</t>
    </r>
    <r>
      <rPr>
        <sz val="11"/>
        <color theme="4" tint="-0.499984740745262"/>
        <rFont val="Calibri"/>
        <family val="2"/>
        <scheme val="minor"/>
      </rPr>
      <t xml:space="preserve"> ili</t>
    </r>
    <r>
      <rPr>
        <b/>
        <sz val="11"/>
        <color theme="4" tint="-0.499984740745262"/>
        <rFont val="Calibri"/>
        <family val="2"/>
        <scheme val="minor"/>
      </rPr>
      <t xml:space="preserve"> I</t>
    </r>
  </si>
  <si>
    <t>izvorna nastava</t>
  </si>
  <si>
    <t>SVEUKUPNO RADNIH SATI U SEMESTRU</t>
  </si>
  <si>
    <t>UKUPNO RADNI SATI</t>
  </si>
  <si>
    <t>SVEUČILIŠTE U ZADRU</t>
  </si>
  <si>
    <t>Odjel/Studijski program</t>
  </si>
  <si>
    <t>Grad Zadar</t>
  </si>
  <si>
    <t>PMFZg</t>
  </si>
  <si>
    <t>EVIDENCIJA DOSTAVLJENE DOKUMENTACIJE</t>
  </si>
  <si>
    <t xml:space="preserve">TAB planova i realizacije dostavljaju se:. </t>
  </si>
  <si>
    <t>(1) Svaka izmjena Plana dostavlja se na Senat</t>
  </si>
  <si>
    <t>(3) Nakon što budu odobreni dostavljaju se Helgi Fatović u računovodstvo na obračun.</t>
  </si>
  <si>
    <t>LJETNI SEMESTAR</t>
  </si>
  <si>
    <t>Pročelnik odjela:</t>
  </si>
  <si>
    <t xml:space="preserve">    </t>
  </si>
  <si>
    <r>
      <t xml:space="preserve">  </t>
    </r>
    <r>
      <rPr>
        <sz val="11"/>
        <color theme="1"/>
        <rFont val="Times New Roman"/>
        <family val="1"/>
        <charset val="238"/>
      </rPr>
      <t>IZVJEŠĆE O REALIZIRANOJ NASTAVI VANJSKIH SURADNIKA U AK.GOD. 2019./2020.</t>
    </r>
  </si>
  <si>
    <t>EVIDENCIJA PRIJEVOZA</t>
  </si>
  <si>
    <t>DATUM</t>
  </si>
  <si>
    <t>RELACIJA</t>
  </si>
  <si>
    <t>OD</t>
  </si>
  <si>
    <t>DO</t>
  </si>
  <si>
    <t>PRIJEĐENI KILOMETRI</t>
  </si>
  <si>
    <t>CIJENA KARTE</t>
  </si>
  <si>
    <t>Ime i prezime:</t>
  </si>
  <si>
    <t>Zvanje:</t>
  </si>
  <si>
    <t>Matična ustanova:</t>
  </si>
  <si>
    <r>
      <t xml:space="preserve">           </t>
    </r>
    <r>
      <rPr>
        <b/>
        <sz val="11"/>
        <color theme="1"/>
        <rFont val="Calibri"/>
        <family val="2"/>
        <charset val="238"/>
        <scheme val="minor"/>
      </rPr>
      <t>UKUPNO:</t>
    </r>
  </si>
  <si>
    <r>
      <t xml:space="preserve">      </t>
    </r>
    <r>
      <rPr>
        <b/>
        <sz val="11"/>
        <color theme="1"/>
        <rFont val="Calibri"/>
        <family val="2"/>
        <charset val="238"/>
        <scheme val="minor"/>
      </rPr>
      <t xml:space="preserve"> UKUPNO:</t>
    </r>
  </si>
  <si>
    <t xml:space="preserve">Pojedinačno izvješće </t>
  </si>
  <si>
    <t>Pročelnik Odjela:</t>
  </si>
  <si>
    <t>Rektor/Prorektor:</t>
  </si>
  <si>
    <t xml:space="preserve">Kod izrade TAB REALIZACIJE preporuča se kopiranje podataka iz TAB PLANOVA (kolone 2-11) </t>
  </si>
  <si>
    <t>Klasa:</t>
  </si>
  <si>
    <t>Urbroj:</t>
  </si>
  <si>
    <t>Zadar,</t>
  </si>
  <si>
    <t>izvorna nastava (IN)</t>
  </si>
  <si>
    <t>repetativna nastava (RN)</t>
  </si>
  <si>
    <t xml:space="preserve">repetativna nastava (RN) </t>
  </si>
  <si>
    <t>Zvanja</t>
  </si>
  <si>
    <t>Koeficijenti</t>
  </si>
  <si>
    <t>red. prof. II</t>
  </si>
  <si>
    <t>nasl. red. prof. II</t>
  </si>
  <si>
    <t>red. prof. I</t>
  </si>
  <si>
    <t>nasl. red. prof. I</t>
  </si>
  <si>
    <t>izv. prof.</t>
  </si>
  <si>
    <t>nasl. izv. prof.</t>
  </si>
  <si>
    <t>v. predavač</t>
  </si>
  <si>
    <t>nasl. v. predavač</t>
  </si>
  <si>
    <t>predavač</t>
  </si>
  <si>
    <t>v. lektor</t>
  </si>
  <si>
    <t>nasl. v. lektor</t>
  </si>
  <si>
    <t>lektor</t>
  </si>
  <si>
    <t>nasl. predavač</t>
  </si>
  <si>
    <t>nasl. poslijedok.</t>
  </si>
  <si>
    <t>nasl. asistent</t>
  </si>
  <si>
    <t>nasl. lektor</t>
  </si>
  <si>
    <t>docent</t>
  </si>
  <si>
    <t>poslijedoktorand</t>
  </si>
  <si>
    <t>nasl. docent</t>
  </si>
  <si>
    <t>Odjeli/Centri/Studijski program</t>
  </si>
  <si>
    <t>Odjel za anglistiku</t>
  </si>
  <si>
    <t>Odjel za arheologiju</t>
  </si>
  <si>
    <t>Odjel za ekonomiju</t>
  </si>
  <si>
    <t>Odjel za ekologiju, agronomiju i akvakulturu</t>
  </si>
  <si>
    <t>Odjel za etnologiju i antropologiju</t>
  </si>
  <si>
    <t>Odjel za filozofiju</t>
  </si>
  <si>
    <t>Odjel za francuske i frankofonske studije</t>
  </si>
  <si>
    <t>Odjel za geografiju</t>
  </si>
  <si>
    <t>Odjel za germanistiku</t>
  </si>
  <si>
    <t>Odjel za hispanistiku i iberske studije</t>
  </si>
  <si>
    <t>Odjel za informacijske znanosti</t>
  </si>
  <si>
    <t>Odjel za izobrazbu učitelja i odgojitelja</t>
  </si>
  <si>
    <t>Odjel za klasičnu filologiju</t>
  </si>
  <si>
    <t>Odjel za kroatistiku</t>
  </si>
  <si>
    <t xml:space="preserve">Odjel za lingvistiku </t>
  </si>
  <si>
    <t>Odjel za nastavničke studije u Gospiću</t>
  </si>
  <si>
    <t>Odjel za pedagogiju</t>
  </si>
  <si>
    <t>Odjel za povijest</t>
  </si>
  <si>
    <t>Odjel za povijest umjetnosti</t>
  </si>
  <si>
    <t>Odjel za psihologiju</t>
  </si>
  <si>
    <t>Odjel za rusistiku</t>
  </si>
  <si>
    <t>Odjel za sociologiju</t>
  </si>
  <si>
    <t>Odjel za talijanistiku</t>
  </si>
  <si>
    <t>Odjel za turizam i komunikacijske znanosti</t>
  </si>
  <si>
    <t>Odjel za zdravstvene studije</t>
  </si>
  <si>
    <t>Pomorski odjel</t>
  </si>
  <si>
    <t>Teološko-katehetski odjel</t>
  </si>
  <si>
    <t>Centar za strane jezike</t>
  </si>
  <si>
    <t>Centar za jadransku onomastiku i etnolingvistiku</t>
  </si>
  <si>
    <t>Centar za tjelovježbu i studentski sport</t>
  </si>
  <si>
    <t>Centar Stjepan Matičević</t>
  </si>
  <si>
    <t>Studij Informacijske tehnologije</t>
  </si>
  <si>
    <t>Status predmeta</t>
  </si>
  <si>
    <t>Obvezni</t>
  </si>
  <si>
    <t>O</t>
  </si>
  <si>
    <t>Izborni</t>
  </si>
  <si>
    <t>I</t>
  </si>
  <si>
    <t>Semestri</t>
  </si>
  <si>
    <t>PREDIPLOMSKI</t>
  </si>
  <si>
    <t>1 PD</t>
  </si>
  <si>
    <t>2 PD</t>
  </si>
  <si>
    <t>3 PD</t>
  </si>
  <si>
    <t>4 PD</t>
  </si>
  <si>
    <t>5 PD</t>
  </si>
  <si>
    <t>6 PD</t>
  </si>
  <si>
    <t>DIPLOMSKI</t>
  </si>
  <si>
    <t>1 DS</t>
  </si>
  <si>
    <t>2 DS</t>
  </si>
  <si>
    <t>3 DS</t>
  </si>
  <si>
    <t>4 DS</t>
  </si>
  <si>
    <t>INTEGRIRANI</t>
  </si>
  <si>
    <t>1 INT</t>
  </si>
  <si>
    <t>2 INT</t>
  </si>
  <si>
    <t>3 INT</t>
  </si>
  <si>
    <t>4 INT</t>
  </si>
  <si>
    <t>5 INT</t>
  </si>
  <si>
    <t>6 INT</t>
  </si>
  <si>
    <t>7 INT</t>
  </si>
  <si>
    <t>8 INT</t>
  </si>
  <si>
    <t>9 INT</t>
  </si>
  <si>
    <t>10 INT</t>
  </si>
  <si>
    <t xml:space="preserve">IZVJEŠĆE O REALIZIRANOJ NASTAVI VANJSKIH SURADNIKA SVEUČILIŠTA U ZADRU U AK.GOD. 2020./2021. - LJETNI SEMESTAR </t>
  </si>
  <si>
    <t xml:space="preserve">PLAN VANJSKE SURADNJE I POVJERAVANJE IZVEDBE NASTAVE VANJSKIM SURADNICIMA SVEUČILIŠTA U ZADRU U AK.GOD. 2020./2021. - ZIMSKI SEMESTAR </t>
  </si>
  <si>
    <t xml:space="preserve">PLAN VANJSKE SURADNJE I POVJERAVANJE IZVEDBE NASTAVE VANJSKIM SURADNICIMA SVEUČILIŠTA U ZADRU U AK.GOD. 2020./2021. - LJETNI SEMESTAR </t>
  </si>
  <si>
    <t xml:space="preserve">Napomena: Izračun kontakt sati temelji se na Odluci IV. sjednice Senata u akad. god. 2019./2020. od 28.1.2020. </t>
  </si>
  <si>
    <t>(2) Nakon svakog semestra TAB planovi i realizacija se dostavljaju potpisani sa prilozima prorektorici prof. dr. sc. Nedjeljki Balić-Nižić na odobrenje i Ivoni Fatović u elektronskom obliku (bez priloga).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</si>
</sst>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2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0" fontId="7" fillId="2" borderId="4" xfId="1" applyFont="1" applyBorder="1" applyAlignment="1">
      <alignment horizontal="right" vertical="center"/>
    </xf>
    <xf numFmtId="0" fontId="7" fillId="2" borderId="4" xfId="1" applyFont="1" applyBorder="1"/>
    <xf numFmtId="0" fontId="7" fillId="2" borderId="4" xfId="1" applyFont="1" applyBorder="1" applyAlignment="1">
      <alignment horizontal="center" vertical="center" wrapText="1"/>
    </xf>
    <xf numFmtId="0" fontId="7" fillId="0" borderId="3" xfId="0" applyFont="1" applyBorder="1"/>
    <xf numFmtId="0" fontId="3" fillId="2" borderId="1" xfId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0" xfId="0" applyFont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right" vertical="center"/>
    </xf>
    <xf numFmtId="0" fontId="7" fillId="2" borderId="1" xfId="1" applyFont="1" applyAlignment="1">
      <alignment horizontal="right" vertical="center"/>
    </xf>
    <xf numFmtId="0" fontId="7" fillId="2" borderId="1" xfId="1" applyFont="1"/>
    <xf numFmtId="0" fontId="7" fillId="2" borderId="1" xfId="1" applyFont="1" applyAlignment="1">
      <alignment horizontal="center" vertical="center" wrapText="1"/>
    </xf>
    <xf numFmtId="0" fontId="7" fillId="0" borderId="5" xfId="0" applyFont="1" applyBorder="1"/>
    <xf numFmtId="0" fontId="7" fillId="3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/>
    <xf numFmtId="0" fontId="5" fillId="5" borderId="0" xfId="0" applyFont="1" applyFill="1"/>
    <xf numFmtId="0" fontId="7" fillId="5" borderId="0" xfId="0" applyFont="1" applyFill="1"/>
    <xf numFmtId="0" fontId="5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0" fontId="7" fillId="5" borderId="3" xfId="0" applyFont="1" applyFill="1" applyBorder="1"/>
    <xf numFmtId="0" fontId="8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9" fillId="6" borderId="8" xfId="0" applyFont="1" applyFill="1" applyBorder="1"/>
    <xf numFmtId="0" fontId="9" fillId="6" borderId="14" xfId="0" applyFont="1" applyFill="1" applyBorder="1"/>
    <xf numFmtId="0" fontId="9" fillId="6" borderId="25" xfId="0" applyFont="1" applyFill="1" applyBorder="1"/>
    <xf numFmtId="0" fontId="9" fillId="6" borderId="26" xfId="0" applyFont="1" applyFill="1" applyBorder="1"/>
    <xf numFmtId="0" fontId="9" fillId="6" borderId="9" xfId="0" applyFont="1" applyFill="1" applyBorder="1"/>
    <xf numFmtId="0" fontId="9" fillId="6" borderId="12" xfId="0" applyFont="1" applyFill="1" applyBorder="1"/>
    <xf numFmtId="0" fontId="9" fillId="6" borderId="15" xfId="0" applyFont="1" applyFill="1" applyBorder="1"/>
    <xf numFmtId="0" fontId="9" fillId="6" borderId="13" xfId="0" applyFont="1" applyFill="1" applyBorder="1"/>
    <xf numFmtId="0" fontId="9" fillId="6" borderId="24" xfId="0" applyFont="1" applyFill="1" applyBorder="1"/>
    <xf numFmtId="0" fontId="9" fillId="6" borderId="25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3" fillId="2" borderId="27" xfId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/>
    </xf>
    <xf numFmtId="0" fontId="13" fillId="0" borderId="5" xfId="0" applyFont="1" applyBorder="1"/>
    <xf numFmtId="0" fontId="16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0"/>
  <sheetViews>
    <sheetView zoomScaleNormal="100" workbookViewId="0">
      <selection activeCell="A23" sqref="A23"/>
    </sheetView>
  </sheetViews>
  <sheetFormatPr defaultColWidth="8.85546875" defaultRowHeight="15" x14ac:dyDescent="0.25"/>
  <cols>
    <col min="1" max="1" width="4.7109375" style="4" customWidth="1"/>
    <col min="2" max="2" width="9.7109375" style="4" bestFit="1" customWidth="1"/>
    <col min="3" max="3" width="12.28515625" style="4" customWidth="1"/>
    <col min="4" max="4" width="15.5703125" style="4" bestFit="1" customWidth="1"/>
    <col min="5" max="5" width="9.85546875" style="4" customWidth="1"/>
    <col min="6" max="6" width="4.42578125" style="4" bestFit="1" customWidth="1"/>
    <col min="7" max="7" width="12.42578125" style="4" customWidth="1"/>
    <col min="8" max="8" width="37.5703125" style="4" customWidth="1"/>
    <col min="9" max="9" width="19.5703125" style="4" customWidth="1"/>
    <col min="10" max="10" width="10.42578125" style="4" customWidth="1"/>
    <col min="11" max="11" width="6.42578125" style="4" bestFit="1" customWidth="1"/>
    <col min="12" max="12" width="7" style="4" customWidth="1"/>
    <col min="13" max="13" width="6.28515625" style="4" bestFit="1" customWidth="1"/>
    <col min="14" max="15" width="4.85546875" style="4" bestFit="1" customWidth="1"/>
    <col min="16" max="16" width="6.5703125" style="4" bestFit="1" customWidth="1"/>
    <col min="17" max="17" width="6.28515625" style="4" bestFit="1" customWidth="1"/>
    <col min="18" max="18" width="6.85546875" style="4" customWidth="1"/>
    <col min="19" max="19" width="5.5703125" style="4" customWidth="1"/>
    <col min="20" max="20" width="4.7109375" style="4" customWidth="1"/>
    <col min="21" max="22" width="6.28515625" style="4" bestFit="1" customWidth="1"/>
    <col min="23" max="23" width="7.42578125" style="4" customWidth="1"/>
    <col min="24" max="24" width="5.28515625" style="4" customWidth="1"/>
    <col min="25" max="25" width="4.85546875" style="4" customWidth="1"/>
    <col min="26" max="26" width="6.28515625" style="4" bestFit="1" customWidth="1"/>
    <col min="27" max="27" width="8.140625" style="32" customWidth="1"/>
    <col min="28" max="16384" width="8.85546875" style="4"/>
  </cols>
  <sheetData>
    <row r="1" spans="1:27" s="1" customFormat="1" x14ac:dyDescent="0.25">
      <c r="A1" s="1" t="s">
        <v>49</v>
      </c>
      <c r="AA1" s="2"/>
    </row>
    <row r="2" spans="1:27" s="1" customFormat="1" x14ac:dyDescent="0.25">
      <c r="A2" s="87" t="s">
        <v>0</v>
      </c>
      <c r="B2" s="87"/>
      <c r="C2" s="87"/>
      <c r="D2" s="87"/>
      <c r="E2" s="87"/>
      <c r="F2" s="87"/>
      <c r="G2" s="87"/>
      <c r="AA2" s="2"/>
    </row>
    <row r="3" spans="1:27" s="1" customFormat="1" x14ac:dyDescent="0.25">
      <c r="AA3" s="2"/>
    </row>
    <row r="4" spans="1:27" s="1" customFormat="1" x14ac:dyDescent="0.25">
      <c r="A4" s="1" t="s">
        <v>77</v>
      </c>
      <c r="AA4" s="2"/>
    </row>
    <row r="5" spans="1:27" s="1" customFormat="1" x14ac:dyDescent="0.25">
      <c r="A5" s="1" t="s">
        <v>78</v>
      </c>
      <c r="AA5" s="2"/>
    </row>
    <row r="6" spans="1:27" s="1" customFormat="1" x14ac:dyDescent="0.25">
      <c r="A6" s="1" t="s">
        <v>79</v>
      </c>
      <c r="AA6" s="2"/>
    </row>
    <row r="7" spans="1:27" s="1" customFormat="1" x14ac:dyDescent="0.25">
      <c r="A7" s="89" t="s">
        <v>167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5" customFormat="1" ht="25.5" customHeight="1" x14ac:dyDescent="0.25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90" t="s">
        <v>2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5" customFormat="1" ht="16.899999999999999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1" t="s">
        <v>4</v>
      </c>
      <c r="M10" s="91"/>
      <c r="N10" s="91"/>
      <c r="O10" s="91"/>
      <c r="P10" s="91"/>
      <c r="Q10" s="91" t="s">
        <v>5</v>
      </c>
      <c r="R10" s="91"/>
      <c r="S10" s="91"/>
      <c r="T10" s="91"/>
      <c r="U10" s="91"/>
      <c r="V10" s="91" t="s">
        <v>6</v>
      </c>
      <c r="W10" s="91"/>
      <c r="X10" s="91"/>
      <c r="Y10" s="91"/>
      <c r="Z10" s="91"/>
      <c r="AA10" s="92" t="s">
        <v>47</v>
      </c>
    </row>
    <row r="11" spans="1:27" s="5" customForma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 t="s">
        <v>8</v>
      </c>
      <c r="M11" s="88"/>
      <c r="N11" s="88" t="s">
        <v>7</v>
      </c>
      <c r="O11" s="88"/>
      <c r="P11" s="88"/>
      <c r="Q11" s="88" t="s">
        <v>8</v>
      </c>
      <c r="R11" s="88"/>
      <c r="S11" s="88" t="s">
        <v>7</v>
      </c>
      <c r="T11" s="88"/>
      <c r="U11" s="88"/>
      <c r="V11" s="88" t="s">
        <v>8</v>
      </c>
      <c r="W11" s="88"/>
      <c r="X11" s="88" t="s">
        <v>7</v>
      </c>
      <c r="Y11" s="88"/>
      <c r="Z11" s="88"/>
      <c r="AA11" s="92"/>
    </row>
    <row r="12" spans="1:27" ht="72" customHeight="1" x14ac:dyDescent="0.25">
      <c r="A12" s="40" t="s">
        <v>9</v>
      </c>
      <c r="B12" s="40" t="s">
        <v>10</v>
      </c>
      <c r="C12" s="40" t="s">
        <v>11</v>
      </c>
      <c r="D12" s="40" t="s">
        <v>12</v>
      </c>
      <c r="E12" s="40" t="s">
        <v>13</v>
      </c>
      <c r="F12" s="40" t="s">
        <v>14</v>
      </c>
      <c r="G12" s="40" t="s">
        <v>15</v>
      </c>
      <c r="H12" s="40" t="s">
        <v>50</v>
      </c>
      <c r="I12" s="40" t="s">
        <v>16</v>
      </c>
      <c r="J12" s="40" t="s">
        <v>17</v>
      </c>
      <c r="K12" s="41" t="s">
        <v>18</v>
      </c>
      <c r="L12" s="41" t="s">
        <v>80</v>
      </c>
      <c r="M12" s="41" t="s">
        <v>81</v>
      </c>
      <c r="N12" s="40" t="s">
        <v>20</v>
      </c>
      <c r="O12" s="40" t="s">
        <v>21</v>
      </c>
      <c r="P12" s="41" t="s">
        <v>48</v>
      </c>
      <c r="Q12" s="41" t="s">
        <v>80</v>
      </c>
      <c r="R12" s="41" t="s">
        <v>82</v>
      </c>
      <c r="S12" s="40" t="s">
        <v>22</v>
      </c>
      <c r="T12" s="40" t="s">
        <v>23</v>
      </c>
      <c r="U12" s="41" t="s">
        <v>48</v>
      </c>
      <c r="V12" s="41" t="s">
        <v>80</v>
      </c>
      <c r="W12" s="41" t="s">
        <v>81</v>
      </c>
      <c r="X12" s="40" t="s">
        <v>24</v>
      </c>
      <c r="Y12" s="40" t="s">
        <v>25</v>
      </c>
      <c r="Z12" s="41" t="s">
        <v>48</v>
      </c>
      <c r="AA12" s="92"/>
    </row>
    <row r="13" spans="1:27" ht="22.9" customHeigh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2">
        <v>14</v>
      </c>
      <c r="O13" s="42">
        <v>15</v>
      </c>
      <c r="P13" s="42">
        <v>16</v>
      </c>
      <c r="Q13" s="40">
        <v>17</v>
      </c>
      <c r="R13" s="40">
        <v>18</v>
      </c>
      <c r="S13" s="42">
        <v>19</v>
      </c>
      <c r="T13" s="42">
        <v>20</v>
      </c>
      <c r="U13" s="42">
        <v>21</v>
      </c>
      <c r="V13" s="40">
        <v>22</v>
      </c>
      <c r="W13" s="40">
        <v>23</v>
      </c>
      <c r="X13" s="42">
        <v>24</v>
      </c>
      <c r="Y13" s="42">
        <v>25</v>
      </c>
      <c r="Z13" s="42">
        <v>26</v>
      </c>
      <c r="AA13" s="40">
        <v>27</v>
      </c>
    </row>
    <row r="14" spans="1:27" s="17" customFormat="1" x14ac:dyDescent="0.25">
      <c r="A14" s="6">
        <v>1</v>
      </c>
      <c r="B14" s="7"/>
      <c r="C14" s="6"/>
      <c r="D14" s="8"/>
      <c r="E14" s="85" t="e">
        <f>VLOOKUP(D14,'Zvanja i koeficijenti'!$A$2:$B$22,2,FALSE)</f>
        <v>#N/A</v>
      </c>
      <c r="F14" s="8"/>
      <c r="G14" s="9"/>
      <c r="H14" s="9"/>
      <c r="I14" s="7"/>
      <c r="J14" s="79"/>
      <c r="K14" s="6"/>
      <c r="L14" s="10"/>
      <c r="M14" s="10"/>
      <c r="N14" s="11">
        <f t="shared" ref="N14:N21" si="0">L14*3.2</f>
        <v>0</v>
      </c>
      <c r="O14" s="11">
        <f t="shared" ref="O14:O21" si="1">M14*2.1</f>
        <v>0</v>
      </c>
      <c r="P14" s="12">
        <f t="shared" ref="P14:P21" si="2">N14+O14</f>
        <v>0</v>
      </c>
      <c r="Q14" s="10"/>
      <c r="R14" s="10"/>
      <c r="S14" s="13">
        <f>Q14*2.4</f>
        <v>0</v>
      </c>
      <c r="T14" s="13">
        <f>R14*1.7</f>
        <v>0</v>
      </c>
      <c r="U14" s="12">
        <f>S14+T14</f>
        <v>0</v>
      </c>
      <c r="V14" s="14"/>
      <c r="W14" s="14"/>
      <c r="X14" s="12">
        <f>V14*1.6</f>
        <v>0</v>
      </c>
      <c r="Y14" s="12">
        <f>W14*1.3</f>
        <v>0</v>
      </c>
      <c r="Z14" s="12">
        <f>X14+Y14</f>
        <v>0</v>
      </c>
      <c r="AA14" s="15">
        <f>SUM(P14+U14+Z14)</f>
        <v>0</v>
      </c>
    </row>
    <row r="15" spans="1:27" s="17" customFormat="1" x14ac:dyDescent="0.25">
      <c r="A15" s="18">
        <v>2</v>
      </c>
      <c r="B15" s="19"/>
      <c r="C15" s="18"/>
      <c r="D15" s="8"/>
      <c r="E15" s="85" t="e">
        <f>VLOOKUP(D15,'Zvanja i koeficijenti'!$A$2:$B$22,2,FALSE)</f>
        <v>#N/A</v>
      </c>
      <c r="F15" s="20"/>
      <c r="G15" s="21"/>
      <c r="H15" s="9"/>
      <c r="I15" s="19"/>
      <c r="J15" s="79"/>
      <c r="K15" s="79"/>
      <c r="L15" s="22"/>
      <c r="M15" s="22"/>
      <c r="N15" s="23">
        <f t="shared" si="0"/>
        <v>0</v>
      </c>
      <c r="O15" s="23">
        <f t="shared" si="1"/>
        <v>0</v>
      </c>
      <c r="P15" s="24">
        <f t="shared" si="2"/>
        <v>0</v>
      </c>
      <c r="Q15" s="22"/>
      <c r="R15" s="22"/>
      <c r="S15" s="25">
        <f t="shared" ref="S15:S21" si="3">Q15*2.4</f>
        <v>0</v>
      </c>
      <c r="T15" s="25">
        <f t="shared" ref="T15:T21" si="4">R15*1.7</f>
        <v>0</v>
      </c>
      <c r="U15" s="24">
        <f t="shared" ref="U15:U21" si="5">S15+T15</f>
        <v>0</v>
      </c>
      <c r="V15" s="26"/>
      <c r="W15" s="26"/>
      <c r="X15" s="24">
        <f t="shared" ref="X15:X21" si="6">V15*1.6</f>
        <v>0</v>
      </c>
      <c r="Y15" s="24">
        <f t="shared" ref="Y15:Y21" si="7">W15*1.3</f>
        <v>0</v>
      </c>
      <c r="Z15" s="24">
        <f t="shared" ref="Z15:Z21" si="8">X15+Y15</f>
        <v>0</v>
      </c>
      <c r="AA15" s="15">
        <f t="shared" ref="AA15:AA21" si="9">SUM(P15+U15+Z15)</f>
        <v>0</v>
      </c>
    </row>
    <row r="16" spans="1:27" s="17" customFormat="1" x14ac:dyDescent="0.25">
      <c r="A16" s="18">
        <v>3</v>
      </c>
      <c r="B16" s="19"/>
      <c r="C16" s="18"/>
      <c r="D16" s="8"/>
      <c r="E16" s="85" t="e">
        <f>VLOOKUP(D16,'Zvanja i koeficijenti'!$A$2:$B$22,2,FALSE)</f>
        <v>#N/A</v>
      </c>
      <c r="F16" s="20"/>
      <c r="G16" s="21"/>
      <c r="H16" s="9"/>
      <c r="I16" s="19"/>
      <c r="J16" s="79"/>
      <c r="K16" s="79"/>
      <c r="L16" s="22"/>
      <c r="M16" s="22"/>
      <c r="N16" s="23">
        <f t="shared" si="0"/>
        <v>0</v>
      </c>
      <c r="O16" s="23">
        <f t="shared" si="1"/>
        <v>0</v>
      </c>
      <c r="P16" s="24">
        <f t="shared" si="2"/>
        <v>0</v>
      </c>
      <c r="Q16" s="22"/>
      <c r="R16" s="22"/>
      <c r="S16" s="25">
        <f t="shared" si="3"/>
        <v>0</v>
      </c>
      <c r="T16" s="25">
        <f t="shared" si="4"/>
        <v>0</v>
      </c>
      <c r="U16" s="24">
        <f t="shared" si="5"/>
        <v>0</v>
      </c>
      <c r="V16" s="26"/>
      <c r="W16" s="26"/>
      <c r="X16" s="24">
        <f t="shared" si="6"/>
        <v>0</v>
      </c>
      <c r="Y16" s="24">
        <f t="shared" si="7"/>
        <v>0</v>
      </c>
      <c r="Z16" s="24">
        <f t="shared" si="8"/>
        <v>0</v>
      </c>
      <c r="AA16" s="15">
        <f t="shared" si="9"/>
        <v>0</v>
      </c>
    </row>
    <row r="17" spans="1:27" s="17" customFormat="1" x14ac:dyDescent="0.25">
      <c r="A17" s="18">
        <v>4</v>
      </c>
      <c r="B17" s="28"/>
      <c r="C17" s="18"/>
      <c r="D17" s="8"/>
      <c r="E17" s="85" t="e">
        <f>VLOOKUP(D17,'Zvanja i koeficijenti'!$A$2:$B$22,2,FALSE)</f>
        <v>#N/A</v>
      </c>
      <c r="F17" s="20"/>
      <c r="G17" s="21"/>
      <c r="H17" s="9"/>
      <c r="I17" s="21"/>
      <c r="J17" s="79"/>
      <c r="K17" s="79"/>
      <c r="L17" s="22"/>
      <c r="M17" s="22"/>
      <c r="N17" s="23">
        <f t="shared" si="0"/>
        <v>0</v>
      </c>
      <c r="O17" s="23">
        <f t="shared" si="1"/>
        <v>0</v>
      </c>
      <c r="P17" s="24">
        <f t="shared" si="2"/>
        <v>0</v>
      </c>
      <c r="Q17" s="22"/>
      <c r="R17" s="22"/>
      <c r="S17" s="25">
        <f t="shared" si="3"/>
        <v>0</v>
      </c>
      <c r="T17" s="25">
        <f t="shared" si="4"/>
        <v>0</v>
      </c>
      <c r="U17" s="24">
        <f t="shared" si="5"/>
        <v>0</v>
      </c>
      <c r="V17" s="26"/>
      <c r="W17" s="26"/>
      <c r="X17" s="24">
        <f t="shared" si="6"/>
        <v>0</v>
      </c>
      <c r="Y17" s="24">
        <f t="shared" si="7"/>
        <v>0</v>
      </c>
      <c r="Z17" s="24">
        <f>X17+Y17</f>
        <v>0</v>
      </c>
      <c r="AA17" s="15">
        <f t="shared" si="9"/>
        <v>0</v>
      </c>
    </row>
    <row r="18" spans="1:27" s="17" customFormat="1" x14ac:dyDescent="0.25">
      <c r="A18" s="18">
        <v>5</v>
      </c>
      <c r="B18" s="19"/>
      <c r="C18" s="18"/>
      <c r="D18" s="8"/>
      <c r="E18" s="85" t="e">
        <f>VLOOKUP(D18,'Zvanja i koeficijenti'!$A$2:$B$22,2,FALSE)</f>
        <v>#N/A</v>
      </c>
      <c r="F18" s="20"/>
      <c r="G18" s="21"/>
      <c r="H18" s="9"/>
      <c r="I18" s="19"/>
      <c r="J18" s="79"/>
      <c r="K18" s="79"/>
      <c r="L18" s="22"/>
      <c r="M18" s="22"/>
      <c r="N18" s="23">
        <f t="shared" si="0"/>
        <v>0</v>
      </c>
      <c r="O18" s="23">
        <f t="shared" si="1"/>
        <v>0</v>
      </c>
      <c r="P18" s="24">
        <f t="shared" si="2"/>
        <v>0</v>
      </c>
      <c r="Q18" s="22"/>
      <c r="R18" s="22"/>
      <c r="S18" s="25">
        <f t="shared" si="3"/>
        <v>0</v>
      </c>
      <c r="T18" s="25">
        <f t="shared" si="4"/>
        <v>0</v>
      </c>
      <c r="U18" s="24">
        <f t="shared" si="5"/>
        <v>0</v>
      </c>
      <c r="V18" s="26"/>
      <c r="W18" s="26"/>
      <c r="X18" s="24">
        <f t="shared" si="6"/>
        <v>0</v>
      </c>
      <c r="Y18" s="24">
        <f t="shared" si="7"/>
        <v>0</v>
      </c>
      <c r="Z18" s="24">
        <f t="shared" si="8"/>
        <v>0</v>
      </c>
      <c r="AA18" s="15">
        <f t="shared" si="9"/>
        <v>0</v>
      </c>
    </row>
    <row r="19" spans="1:27" s="17" customFormat="1" x14ac:dyDescent="0.25">
      <c r="A19" s="18">
        <v>6</v>
      </c>
      <c r="B19" s="19"/>
      <c r="C19" s="18"/>
      <c r="D19" s="8"/>
      <c r="E19" s="85" t="e">
        <f>VLOOKUP(D19,'Zvanja i koeficijenti'!$A$2:$B$22,2,FALSE)</f>
        <v>#N/A</v>
      </c>
      <c r="F19" s="20"/>
      <c r="G19" s="21"/>
      <c r="H19" s="9"/>
      <c r="I19" s="19"/>
      <c r="J19" s="79"/>
      <c r="K19" s="79"/>
      <c r="L19" s="22"/>
      <c r="M19" s="22"/>
      <c r="N19" s="23">
        <f t="shared" si="0"/>
        <v>0</v>
      </c>
      <c r="O19" s="23">
        <f t="shared" si="1"/>
        <v>0</v>
      </c>
      <c r="P19" s="24">
        <f t="shared" si="2"/>
        <v>0</v>
      </c>
      <c r="Q19" s="22"/>
      <c r="R19" s="22"/>
      <c r="S19" s="25">
        <f t="shared" si="3"/>
        <v>0</v>
      </c>
      <c r="T19" s="25">
        <f t="shared" si="4"/>
        <v>0</v>
      </c>
      <c r="U19" s="24">
        <f t="shared" si="5"/>
        <v>0</v>
      </c>
      <c r="V19" s="26"/>
      <c r="W19" s="26"/>
      <c r="X19" s="24">
        <f t="shared" si="6"/>
        <v>0</v>
      </c>
      <c r="Y19" s="24">
        <f t="shared" si="7"/>
        <v>0</v>
      </c>
      <c r="Z19" s="24">
        <f t="shared" si="8"/>
        <v>0</v>
      </c>
      <c r="AA19" s="15">
        <f t="shared" si="9"/>
        <v>0</v>
      </c>
    </row>
    <row r="20" spans="1:27" s="17" customFormat="1" x14ac:dyDescent="0.25">
      <c r="A20" s="18">
        <v>7</v>
      </c>
      <c r="B20" s="19"/>
      <c r="C20" s="18"/>
      <c r="D20" s="8"/>
      <c r="E20" s="85" t="e">
        <f>VLOOKUP(D20,'Zvanja i koeficijenti'!$A$2:$B$22,2,FALSE)</f>
        <v>#N/A</v>
      </c>
      <c r="F20" s="20"/>
      <c r="G20" s="28"/>
      <c r="H20" s="9"/>
      <c r="I20" s="20"/>
      <c r="J20" s="79"/>
      <c r="K20" s="79"/>
      <c r="L20" s="22"/>
      <c r="M20" s="22"/>
      <c r="N20" s="23">
        <f t="shared" si="0"/>
        <v>0</v>
      </c>
      <c r="O20" s="23">
        <f t="shared" si="1"/>
        <v>0</v>
      </c>
      <c r="P20" s="24">
        <f t="shared" si="2"/>
        <v>0</v>
      </c>
      <c r="Q20" s="22"/>
      <c r="R20" s="22"/>
      <c r="S20" s="25">
        <f t="shared" si="3"/>
        <v>0</v>
      </c>
      <c r="T20" s="25">
        <f t="shared" si="4"/>
        <v>0</v>
      </c>
      <c r="U20" s="24">
        <f t="shared" si="5"/>
        <v>0</v>
      </c>
      <c r="V20" s="26"/>
      <c r="W20" s="26"/>
      <c r="X20" s="24">
        <f t="shared" si="6"/>
        <v>0</v>
      </c>
      <c r="Y20" s="24">
        <f t="shared" si="7"/>
        <v>0</v>
      </c>
      <c r="Z20" s="24">
        <f>X20+Y20</f>
        <v>0</v>
      </c>
      <c r="AA20" s="15">
        <f t="shared" si="9"/>
        <v>0</v>
      </c>
    </row>
    <row r="21" spans="1:27" s="17" customFormat="1" x14ac:dyDescent="0.25">
      <c r="A21" s="18">
        <v>8</v>
      </c>
      <c r="B21" s="28"/>
      <c r="C21" s="18"/>
      <c r="D21" s="8"/>
      <c r="E21" s="85" t="e">
        <f>VLOOKUP(D21,'Zvanja i koeficijenti'!$A$2:$B$22,2,FALSE)</f>
        <v>#N/A</v>
      </c>
      <c r="F21" s="20"/>
      <c r="G21" s="29"/>
      <c r="H21" s="9"/>
      <c r="I21" s="28"/>
      <c r="J21" s="79"/>
      <c r="K21" s="79"/>
      <c r="L21" s="22"/>
      <c r="M21" s="22"/>
      <c r="N21" s="23">
        <f t="shared" si="0"/>
        <v>0</v>
      </c>
      <c r="O21" s="23">
        <f t="shared" si="1"/>
        <v>0</v>
      </c>
      <c r="P21" s="24">
        <f t="shared" si="2"/>
        <v>0</v>
      </c>
      <c r="Q21" s="22"/>
      <c r="R21" s="22"/>
      <c r="S21" s="25">
        <f t="shared" si="3"/>
        <v>0</v>
      </c>
      <c r="T21" s="25">
        <f t="shared" si="4"/>
        <v>0</v>
      </c>
      <c r="U21" s="24">
        <f t="shared" si="5"/>
        <v>0</v>
      </c>
      <c r="V21" s="26"/>
      <c r="W21" s="26"/>
      <c r="X21" s="24">
        <f t="shared" si="6"/>
        <v>0</v>
      </c>
      <c r="Y21" s="24">
        <f t="shared" si="7"/>
        <v>0</v>
      </c>
      <c r="Z21" s="24">
        <f t="shared" si="8"/>
        <v>0</v>
      </c>
      <c r="AA21" s="15">
        <f t="shared" si="9"/>
        <v>0</v>
      </c>
    </row>
    <row r="22" spans="1:27" s="17" customFormat="1" x14ac:dyDescent="0.25">
      <c r="AA22" s="31"/>
    </row>
    <row r="23" spans="1:27" s="17" customFormat="1" x14ac:dyDescent="0.25">
      <c r="A23" s="17" t="s">
        <v>169</v>
      </c>
      <c r="AA23" s="31"/>
    </row>
    <row r="24" spans="1:27" s="17" customFormat="1" x14ac:dyDescent="0.25">
      <c r="U24" s="43"/>
      <c r="V24" s="43"/>
      <c r="W24" s="43" t="s">
        <v>74</v>
      </c>
      <c r="X24" s="43"/>
      <c r="Y24" s="43"/>
      <c r="Z24" s="43"/>
      <c r="AA24" s="44"/>
    </row>
    <row r="25" spans="1:27" s="17" customFormat="1" x14ac:dyDescent="0.25">
      <c r="U25" s="43"/>
      <c r="V25" s="43"/>
      <c r="W25" s="43"/>
      <c r="X25" s="43"/>
      <c r="Y25" s="43"/>
      <c r="Z25" s="43"/>
      <c r="AA25" s="44"/>
    </row>
    <row r="26" spans="1:27" s="17" customFormat="1" x14ac:dyDescent="0.25">
      <c r="U26" s="43"/>
      <c r="V26" s="43"/>
      <c r="W26" s="43"/>
      <c r="X26" s="43"/>
      <c r="Y26" s="43"/>
      <c r="Z26" s="43"/>
      <c r="AA26" s="44"/>
    </row>
    <row r="27" spans="1:27" x14ac:dyDescent="0.25">
      <c r="U27" s="45"/>
      <c r="V27" s="47"/>
      <c r="W27" s="47"/>
      <c r="X27" s="47"/>
      <c r="Y27" s="47"/>
      <c r="Z27" s="47"/>
      <c r="AA27" s="3"/>
    </row>
    <row r="28" spans="1:27" x14ac:dyDescent="0.25">
      <c r="U28" s="45"/>
      <c r="V28" s="45"/>
      <c r="W28" s="45"/>
      <c r="X28" s="45"/>
      <c r="Y28" s="45"/>
      <c r="Z28" s="45"/>
      <c r="AA28" s="3"/>
    </row>
    <row r="30" spans="1:27" s="17" customFormat="1" x14ac:dyDescent="0.25">
      <c r="AA30" s="31"/>
    </row>
  </sheetData>
  <mergeCells count="14">
    <mergeCell ref="A2:G2"/>
    <mergeCell ref="Q11:R11"/>
    <mergeCell ref="S11:U11"/>
    <mergeCell ref="V11:W11"/>
    <mergeCell ref="X11:Z11"/>
    <mergeCell ref="A7:AA7"/>
    <mergeCell ref="A9:K11"/>
    <mergeCell ref="L9:AA9"/>
    <mergeCell ref="L10:P10"/>
    <mergeCell ref="Q10:U10"/>
    <mergeCell ref="V10:Z10"/>
    <mergeCell ref="AA10:AA12"/>
    <mergeCell ref="L11:M11"/>
    <mergeCell ref="N11:P11"/>
  </mergeCells>
  <pageMargins left="0.2" right="0.2" top="0.5" bottom="0.5" header="0.3" footer="0.3"/>
  <pageSetup paperSize="9" scale="60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koeficijenti'!$A$43:$A$74</xm:f>
          </x14:formula1>
          <xm:sqref>H14:H21 A2:G2</xm:sqref>
        </x14:dataValidation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27"/>
  <sheetViews>
    <sheetView topLeftCell="A4" zoomScaleNormal="100" workbookViewId="0">
      <selection activeCell="B23" sqref="B23"/>
    </sheetView>
  </sheetViews>
  <sheetFormatPr defaultColWidth="8.85546875" defaultRowHeight="15" x14ac:dyDescent="0.25"/>
  <cols>
    <col min="1" max="1" width="4.7109375" style="4" customWidth="1"/>
    <col min="2" max="2" width="9.7109375" style="4" bestFit="1" customWidth="1"/>
    <col min="3" max="3" width="12.28515625" style="4" customWidth="1"/>
    <col min="4" max="4" width="15.5703125" style="4" bestFit="1" customWidth="1"/>
    <col min="5" max="5" width="8.85546875" style="4" customWidth="1"/>
    <col min="6" max="6" width="5.140625" style="4" customWidth="1"/>
    <col min="7" max="7" width="12.42578125" style="4" customWidth="1"/>
    <col min="8" max="8" width="29.5703125" style="4" customWidth="1"/>
    <col min="9" max="9" width="19.5703125" style="4" customWidth="1"/>
    <col min="10" max="10" width="10.140625" style="4" customWidth="1"/>
    <col min="11" max="11" width="5.42578125" style="4" customWidth="1"/>
    <col min="12" max="12" width="6.28515625" style="4" bestFit="1" customWidth="1"/>
    <col min="13" max="13" width="7.140625" style="4" customWidth="1"/>
    <col min="14" max="15" width="4.85546875" style="4" bestFit="1" customWidth="1"/>
    <col min="16" max="16" width="6.5703125" style="4" bestFit="1" customWidth="1"/>
    <col min="17" max="17" width="6.28515625" style="4" bestFit="1" customWidth="1"/>
    <col min="18" max="18" width="7" style="4" customWidth="1"/>
    <col min="19" max="19" width="5.5703125" style="4" customWidth="1"/>
    <col min="20" max="20" width="4.7109375" style="4" customWidth="1"/>
    <col min="21" max="22" width="6.28515625" style="4" bestFit="1" customWidth="1"/>
    <col min="23" max="23" width="7.140625" style="4" customWidth="1"/>
    <col min="24" max="24" width="5.28515625" style="4" customWidth="1"/>
    <col min="25" max="25" width="4.85546875" style="4" customWidth="1"/>
    <col min="26" max="26" width="6.28515625" style="4" bestFit="1" customWidth="1"/>
    <col min="27" max="27" width="8.140625" style="32" customWidth="1"/>
    <col min="28" max="16384" width="8.85546875" style="4"/>
  </cols>
  <sheetData>
    <row r="1" spans="1:27" s="1" customFormat="1" x14ac:dyDescent="0.25">
      <c r="A1" s="1" t="s">
        <v>49</v>
      </c>
      <c r="AA1" s="2"/>
    </row>
    <row r="2" spans="1:27" s="1" customFormat="1" x14ac:dyDescent="0.25">
      <c r="A2" s="87" t="s">
        <v>0</v>
      </c>
      <c r="B2" s="87"/>
      <c r="C2" s="87"/>
      <c r="D2" s="87"/>
      <c r="E2" s="87"/>
      <c r="F2" s="87"/>
      <c r="G2" s="87"/>
      <c r="AA2" s="2"/>
    </row>
    <row r="3" spans="1:27" s="1" customFormat="1" x14ac:dyDescent="0.25">
      <c r="AA3" s="2"/>
    </row>
    <row r="4" spans="1:27" s="1" customFormat="1" x14ac:dyDescent="0.25">
      <c r="A4" s="1" t="s">
        <v>77</v>
      </c>
      <c r="AA4" s="2"/>
    </row>
    <row r="5" spans="1:27" s="1" customFormat="1" x14ac:dyDescent="0.25">
      <c r="A5" s="1" t="s">
        <v>78</v>
      </c>
      <c r="AA5" s="2"/>
    </row>
    <row r="6" spans="1:27" s="1" customFormat="1" x14ac:dyDescent="0.25">
      <c r="A6" s="1" t="s">
        <v>79</v>
      </c>
      <c r="AA6" s="2"/>
    </row>
    <row r="7" spans="1:27" s="1" customFormat="1" x14ac:dyDescent="0.25">
      <c r="A7" s="89" t="s">
        <v>168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5" customFormat="1" ht="25.5" customHeight="1" x14ac:dyDescent="0.25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90" t="s">
        <v>2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5" customFormat="1" ht="16.899999999999999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1" t="s">
        <v>4</v>
      </c>
      <c r="M10" s="91"/>
      <c r="N10" s="91"/>
      <c r="O10" s="91"/>
      <c r="P10" s="91"/>
      <c r="Q10" s="91" t="s">
        <v>5</v>
      </c>
      <c r="R10" s="91"/>
      <c r="S10" s="91"/>
      <c r="T10" s="91"/>
      <c r="U10" s="91"/>
      <c r="V10" s="91" t="s">
        <v>6</v>
      </c>
      <c r="W10" s="91"/>
      <c r="X10" s="91"/>
      <c r="Y10" s="91"/>
      <c r="Z10" s="91"/>
      <c r="AA10" s="92" t="s">
        <v>47</v>
      </c>
    </row>
    <row r="11" spans="1:27" s="5" customFormat="1" ht="16.899999999999999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 t="s">
        <v>8</v>
      </c>
      <c r="M11" s="88"/>
      <c r="N11" s="88" t="s">
        <v>7</v>
      </c>
      <c r="O11" s="88"/>
      <c r="P11" s="88"/>
      <c r="Q11" s="88" t="s">
        <v>8</v>
      </c>
      <c r="R11" s="88"/>
      <c r="S11" s="88" t="s">
        <v>7</v>
      </c>
      <c r="T11" s="88"/>
      <c r="U11" s="88"/>
      <c r="V11" s="88" t="s">
        <v>8</v>
      </c>
      <c r="W11" s="88"/>
      <c r="X11" s="88" t="s">
        <v>7</v>
      </c>
      <c r="Y11" s="88"/>
      <c r="Z11" s="88"/>
      <c r="AA11" s="92"/>
    </row>
    <row r="12" spans="1:27" ht="72" customHeight="1" x14ac:dyDescent="0.25">
      <c r="A12" s="40" t="s">
        <v>9</v>
      </c>
      <c r="B12" s="40" t="s">
        <v>10</v>
      </c>
      <c r="C12" s="40" t="s">
        <v>11</v>
      </c>
      <c r="D12" s="40" t="s">
        <v>12</v>
      </c>
      <c r="E12" s="40" t="s">
        <v>13</v>
      </c>
      <c r="F12" s="40" t="s">
        <v>14</v>
      </c>
      <c r="G12" s="40" t="s">
        <v>15</v>
      </c>
      <c r="H12" s="40" t="s">
        <v>50</v>
      </c>
      <c r="I12" s="40" t="s">
        <v>16</v>
      </c>
      <c r="J12" s="40" t="s">
        <v>17</v>
      </c>
      <c r="K12" s="41" t="s">
        <v>18</v>
      </c>
      <c r="L12" s="41" t="s">
        <v>46</v>
      </c>
      <c r="M12" s="41" t="s">
        <v>19</v>
      </c>
      <c r="N12" s="40" t="s">
        <v>20</v>
      </c>
      <c r="O12" s="40" t="s">
        <v>21</v>
      </c>
      <c r="P12" s="41" t="s">
        <v>48</v>
      </c>
      <c r="Q12" s="41" t="s">
        <v>46</v>
      </c>
      <c r="R12" s="41" t="s">
        <v>19</v>
      </c>
      <c r="S12" s="40" t="s">
        <v>22</v>
      </c>
      <c r="T12" s="40" t="s">
        <v>23</v>
      </c>
      <c r="U12" s="41" t="s">
        <v>48</v>
      </c>
      <c r="V12" s="41" t="s">
        <v>46</v>
      </c>
      <c r="W12" s="41" t="s">
        <v>19</v>
      </c>
      <c r="X12" s="40" t="s">
        <v>24</v>
      </c>
      <c r="Y12" s="40" t="s">
        <v>25</v>
      </c>
      <c r="Z12" s="41" t="s">
        <v>48</v>
      </c>
      <c r="AA12" s="92"/>
    </row>
    <row r="13" spans="1:27" ht="22.9" customHeigh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2">
        <v>14</v>
      </c>
      <c r="O13" s="42">
        <v>15</v>
      </c>
      <c r="P13" s="42">
        <v>16</v>
      </c>
      <c r="Q13" s="40">
        <v>17</v>
      </c>
      <c r="R13" s="40">
        <v>18</v>
      </c>
      <c r="S13" s="42">
        <v>19</v>
      </c>
      <c r="T13" s="42">
        <v>20</v>
      </c>
      <c r="U13" s="42">
        <v>21</v>
      </c>
      <c r="V13" s="40">
        <v>22</v>
      </c>
      <c r="W13" s="40">
        <v>23</v>
      </c>
      <c r="X13" s="42">
        <v>24</v>
      </c>
      <c r="Y13" s="42">
        <v>25</v>
      </c>
      <c r="Z13" s="42">
        <v>26</v>
      </c>
      <c r="AA13" s="40">
        <v>27</v>
      </c>
    </row>
    <row r="14" spans="1:27" s="17" customFormat="1" x14ac:dyDescent="0.25">
      <c r="A14" s="6">
        <v>1</v>
      </c>
      <c r="B14" s="7"/>
      <c r="C14" s="6"/>
      <c r="D14" s="8"/>
      <c r="E14" s="79" t="e">
        <f>VLOOKUP(D14,'Zvanja i koeficijenti'!$A$3:$B$22,2,FALSE)</f>
        <v>#N/A</v>
      </c>
      <c r="F14" s="8"/>
      <c r="G14" s="9"/>
      <c r="H14" s="9"/>
      <c r="I14" s="7"/>
      <c r="J14" s="6"/>
      <c r="K14" s="6"/>
      <c r="L14" s="10"/>
      <c r="M14" s="10"/>
      <c r="N14" s="11">
        <f t="shared" ref="N14:N21" si="0">L14*3.2</f>
        <v>0</v>
      </c>
      <c r="O14" s="11">
        <f t="shared" ref="O14:O21" si="1">M14*2.1</f>
        <v>0</v>
      </c>
      <c r="P14" s="12">
        <f t="shared" ref="P14:P21" si="2">N14+O14</f>
        <v>0</v>
      </c>
      <c r="Q14" s="10"/>
      <c r="R14" s="10"/>
      <c r="S14" s="13">
        <f>Q14*2.4</f>
        <v>0</v>
      </c>
      <c r="T14" s="13">
        <f>R14*1.7</f>
        <v>0</v>
      </c>
      <c r="U14" s="12">
        <f>S14+T14</f>
        <v>0</v>
      </c>
      <c r="V14" s="14"/>
      <c r="W14" s="14"/>
      <c r="X14" s="12">
        <f>V14*1.6</f>
        <v>0</v>
      </c>
      <c r="Y14" s="12">
        <f>W14*1.3</f>
        <v>0</v>
      </c>
      <c r="Z14" s="12">
        <f>X14+Y14</f>
        <v>0</v>
      </c>
      <c r="AA14" s="15">
        <f>SUM(P14+U14+Z14)</f>
        <v>0</v>
      </c>
    </row>
    <row r="15" spans="1:27" s="17" customFormat="1" x14ac:dyDescent="0.25">
      <c r="A15" s="18">
        <v>2</v>
      </c>
      <c r="B15" s="19"/>
      <c r="C15" s="18"/>
      <c r="D15" s="8"/>
      <c r="E15" s="79" t="e">
        <f>VLOOKUP(D15,'Zvanja i koeficijenti'!$A$3:$B$22,2,FALSE)</f>
        <v>#N/A</v>
      </c>
      <c r="F15" s="20"/>
      <c r="G15" s="21"/>
      <c r="H15" s="9"/>
      <c r="I15" s="19"/>
      <c r="J15" s="79"/>
      <c r="K15" s="79"/>
      <c r="L15" s="22"/>
      <c r="M15" s="22"/>
      <c r="N15" s="23">
        <f t="shared" si="0"/>
        <v>0</v>
      </c>
      <c r="O15" s="23">
        <f t="shared" si="1"/>
        <v>0</v>
      </c>
      <c r="P15" s="24">
        <f t="shared" si="2"/>
        <v>0</v>
      </c>
      <c r="Q15" s="22"/>
      <c r="R15" s="22"/>
      <c r="S15" s="25">
        <f t="shared" ref="S15:S21" si="3">Q15*2.4</f>
        <v>0</v>
      </c>
      <c r="T15" s="25">
        <f t="shared" ref="T15:T21" si="4">R15*1.7</f>
        <v>0</v>
      </c>
      <c r="U15" s="24">
        <f t="shared" ref="U15:U21" si="5">S15+T15</f>
        <v>0</v>
      </c>
      <c r="V15" s="26"/>
      <c r="W15" s="26"/>
      <c r="X15" s="24">
        <f t="shared" ref="X15:X21" si="6">V15*1.6</f>
        <v>0</v>
      </c>
      <c r="Y15" s="24">
        <f t="shared" ref="Y15:Y21" si="7">W15*1.3</f>
        <v>0</v>
      </c>
      <c r="Z15" s="24">
        <f t="shared" ref="Z15:Z21" si="8">X15+Y15</f>
        <v>0</v>
      </c>
      <c r="AA15" s="15">
        <f t="shared" ref="AA15:AA21" si="9">SUM(P15+U15+Z15)</f>
        <v>0</v>
      </c>
    </row>
    <row r="16" spans="1:27" s="17" customFormat="1" x14ac:dyDescent="0.25">
      <c r="A16" s="18">
        <v>3</v>
      </c>
      <c r="B16" s="19"/>
      <c r="C16" s="18"/>
      <c r="D16" s="8"/>
      <c r="E16" s="79" t="e">
        <f>VLOOKUP(D16,'Zvanja i koeficijenti'!$A$3:$B$22,2,FALSE)</f>
        <v>#N/A</v>
      </c>
      <c r="F16" s="20"/>
      <c r="G16" s="21"/>
      <c r="H16" s="9"/>
      <c r="I16" s="19"/>
      <c r="J16" s="79"/>
      <c r="K16" s="79"/>
      <c r="L16" s="22"/>
      <c r="M16" s="22"/>
      <c r="N16" s="23">
        <f t="shared" si="0"/>
        <v>0</v>
      </c>
      <c r="O16" s="23">
        <f t="shared" si="1"/>
        <v>0</v>
      </c>
      <c r="P16" s="24">
        <f t="shared" si="2"/>
        <v>0</v>
      </c>
      <c r="Q16" s="22"/>
      <c r="R16" s="22"/>
      <c r="S16" s="25">
        <f t="shared" si="3"/>
        <v>0</v>
      </c>
      <c r="T16" s="25">
        <f t="shared" si="4"/>
        <v>0</v>
      </c>
      <c r="U16" s="24">
        <f t="shared" si="5"/>
        <v>0</v>
      </c>
      <c r="V16" s="26"/>
      <c r="W16" s="26"/>
      <c r="X16" s="24">
        <f t="shared" si="6"/>
        <v>0</v>
      </c>
      <c r="Y16" s="24">
        <f t="shared" si="7"/>
        <v>0</v>
      </c>
      <c r="Z16" s="24">
        <f t="shared" si="8"/>
        <v>0</v>
      </c>
      <c r="AA16" s="15">
        <f t="shared" si="9"/>
        <v>0</v>
      </c>
    </row>
    <row r="17" spans="1:27" s="17" customFormat="1" x14ac:dyDescent="0.25">
      <c r="A17" s="18">
        <v>4</v>
      </c>
      <c r="B17" s="28"/>
      <c r="C17" s="18"/>
      <c r="D17" s="8"/>
      <c r="E17" s="79" t="e">
        <f>VLOOKUP(D17,'Zvanja i koeficijenti'!$A$3:$B$22,2,FALSE)</f>
        <v>#N/A</v>
      </c>
      <c r="F17" s="20"/>
      <c r="G17" s="21"/>
      <c r="H17" s="9"/>
      <c r="I17" s="21"/>
      <c r="J17" s="79"/>
      <c r="K17" s="79"/>
      <c r="L17" s="22"/>
      <c r="M17" s="22"/>
      <c r="N17" s="23">
        <f t="shared" si="0"/>
        <v>0</v>
      </c>
      <c r="O17" s="23">
        <f t="shared" si="1"/>
        <v>0</v>
      </c>
      <c r="P17" s="24">
        <f t="shared" si="2"/>
        <v>0</v>
      </c>
      <c r="Q17" s="22"/>
      <c r="R17" s="22"/>
      <c r="S17" s="25">
        <f t="shared" si="3"/>
        <v>0</v>
      </c>
      <c r="T17" s="25">
        <f t="shared" si="4"/>
        <v>0</v>
      </c>
      <c r="U17" s="24">
        <f t="shared" si="5"/>
        <v>0</v>
      </c>
      <c r="V17" s="26"/>
      <c r="W17" s="26"/>
      <c r="X17" s="24">
        <f t="shared" si="6"/>
        <v>0</v>
      </c>
      <c r="Y17" s="24">
        <f t="shared" si="7"/>
        <v>0</v>
      </c>
      <c r="Z17" s="24">
        <f>X17+Y17</f>
        <v>0</v>
      </c>
      <c r="AA17" s="15">
        <f t="shared" si="9"/>
        <v>0</v>
      </c>
    </row>
    <row r="18" spans="1:27" s="17" customFormat="1" x14ac:dyDescent="0.25">
      <c r="A18" s="18">
        <v>5</v>
      </c>
      <c r="B18" s="19"/>
      <c r="C18" s="18"/>
      <c r="D18" s="8"/>
      <c r="E18" s="79" t="e">
        <f>VLOOKUP(D18,'Zvanja i koeficijenti'!$A$3:$B$22,2,FALSE)</f>
        <v>#N/A</v>
      </c>
      <c r="F18" s="20"/>
      <c r="G18" s="21"/>
      <c r="H18" s="9"/>
      <c r="I18" s="19"/>
      <c r="J18" s="79"/>
      <c r="K18" s="79"/>
      <c r="L18" s="22"/>
      <c r="M18" s="22"/>
      <c r="N18" s="23">
        <f t="shared" si="0"/>
        <v>0</v>
      </c>
      <c r="O18" s="23">
        <f t="shared" si="1"/>
        <v>0</v>
      </c>
      <c r="P18" s="24">
        <f t="shared" si="2"/>
        <v>0</v>
      </c>
      <c r="Q18" s="22"/>
      <c r="R18" s="22"/>
      <c r="S18" s="25">
        <f t="shared" si="3"/>
        <v>0</v>
      </c>
      <c r="T18" s="25">
        <f t="shared" si="4"/>
        <v>0</v>
      </c>
      <c r="U18" s="24">
        <f t="shared" si="5"/>
        <v>0</v>
      </c>
      <c r="V18" s="26"/>
      <c r="W18" s="26"/>
      <c r="X18" s="24">
        <f t="shared" si="6"/>
        <v>0</v>
      </c>
      <c r="Y18" s="24">
        <f t="shared" si="7"/>
        <v>0</v>
      </c>
      <c r="Z18" s="24">
        <f t="shared" si="8"/>
        <v>0</v>
      </c>
      <c r="AA18" s="15">
        <f t="shared" si="9"/>
        <v>0</v>
      </c>
    </row>
    <row r="19" spans="1:27" s="17" customFormat="1" x14ac:dyDescent="0.25">
      <c r="A19" s="18">
        <v>6</v>
      </c>
      <c r="B19" s="19"/>
      <c r="C19" s="18"/>
      <c r="D19" s="8"/>
      <c r="E19" s="79" t="e">
        <f>VLOOKUP(D19,'Zvanja i koeficijenti'!$A$3:$B$22,2,FALSE)</f>
        <v>#N/A</v>
      </c>
      <c r="F19" s="20"/>
      <c r="G19" s="21"/>
      <c r="H19" s="9"/>
      <c r="I19" s="19"/>
      <c r="J19" s="79"/>
      <c r="K19" s="79"/>
      <c r="L19" s="22"/>
      <c r="M19" s="22"/>
      <c r="N19" s="23">
        <f t="shared" si="0"/>
        <v>0</v>
      </c>
      <c r="O19" s="23">
        <f t="shared" si="1"/>
        <v>0</v>
      </c>
      <c r="P19" s="24">
        <f t="shared" si="2"/>
        <v>0</v>
      </c>
      <c r="Q19" s="22"/>
      <c r="R19" s="22"/>
      <c r="S19" s="25">
        <f t="shared" si="3"/>
        <v>0</v>
      </c>
      <c r="T19" s="25">
        <f t="shared" si="4"/>
        <v>0</v>
      </c>
      <c r="U19" s="24">
        <f t="shared" si="5"/>
        <v>0</v>
      </c>
      <c r="V19" s="26"/>
      <c r="W19" s="26"/>
      <c r="X19" s="24">
        <f t="shared" si="6"/>
        <v>0</v>
      </c>
      <c r="Y19" s="24">
        <f t="shared" si="7"/>
        <v>0</v>
      </c>
      <c r="Z19" s="24">
        <f t="shared" si="8"/>
        <v>0</v>
      </c>
      <c r="AA19" s="15">
        <f t="shared" si="9"/>
        <v>0</v>
      </c>
    </row>
    <row r="20" spans="1:27" s="17" customFormat="1" x14ac:dyDescent="0.25">
      <c r="A20" s="18">
        <v>7</v>
      </c>
      <c r="B20" s="19"/>
      <c r="C20" s="18"/>
      <c r="D20" s="8"/>
      <c r="E20" s="79" t="e">
        <f>VLOOKUP(D20,'Zvanja i koeficijenti'!$A$3:$B$22,2,FALSE)</f>
        <v>#N/A</v>
      </c>
      <c r="F20" s="20"/>
      <c r="G20" s="28"/>
      <c r="H20" s="9"/>
      <c r="I20" s="20"/>
      <c r="J20" s="79"/>
      <c r="K20" s="79"/>
      <c r="L20" s="22"/>
      <c r="M20" s="22"/>
      <c r="N20" s="23">
        <f t="shared" si="0"/>
        <v>0</v>
      </c>
      <c r="O20" s="23">
        <f t="shared" si="1"/>
        <v>0</v>
      </c>
      <c r="P20" s="24">
        <f t="shared" si="2"/>
        <v>0</v>
      </c>
      <c r="Q20" s="22"/>
      <c r="R20" s="22"/>
      <c r="S20" s="25">
        <f t="shared" si="3"/>
        <v>0</v>
      </c>
      <c r="T20" s="25">
        <f t="shared" si="4"/>
        <v>0</v>
      </c>
      <c r="U20" s="24">
        <f t="shared" si="5"/>
        <v>0</v>
      </c>
      <c r="V20" s="26"/>
      <c r="W20" s="26"/>
      <c r="X20" s="24">
        <f t="shared" si="6"/>
        <v>0</v>
      </c>
      <c r="Y20" s="24">
        <f t="shared" si="7"/>
        <v>0</v>
      </c>
      <c r="Z20" s="24">
        <f>X20+Y20</f>
        <v>0</v>
      </c>
      <c r="AA20" s="15">
        <f t="shared" si="9"/>
        <v>0</v>
      </c>
    </row>
    <row r="21" spans="1:27" s="17" customFormat="1" x14ac:dyDescent="0.25">
      <c r="A21" s="18">
        <v>8</v>
      </c>
      <c r="B21" s="28"/>
      <c r="C21" s="18"/>
      <c r="D21" s="8"/>
      <c r="E21" s="79" t="e">
        <f>VLOOKUP(D21,'Zvanja i koeficijenti'!$A$3:$B$22,2,FALSE)</f>
        <v>#N/A</v>
      </c>
      <c r="F21" s="20"/>
      <c r="G21" s="29"/>
      <c r="H21" s="9"/>
      <c r="I21" s="28"/>
      <c r="J21" s="79"/>
      <c r="K21" s="79"/>
      <c r="L21" s="22"/>
      <c r="M21" s="22"/>
      <c r="N21" s="23">
        <f t="shared" si="0"/>
        <v>0</v>
      </c>
      <c r="O21" s="23">
        <f t="shared" si="1"/>
        <v>0</v>
      </c>
      <c r="P21" s="24">
        <f t="shared" si="2"/>
        <v>0</v>
      </c>
      <c r="Q21" s="22"/>
      <c r="R21" s="22"/>
      <c r="S21" s="25">
        <f t="shared" si="3"/>
        <v>0</v>
      </c>
      <c r="T21" s="25">
        <f t="shared" si="4"/>
        <v>0</v>
      </c>
      <c r="U21" s="24">
        <f t="shared" si="5"/>
        <v>0</v>
      </c>
      <c r="V21" s="26"/>
      <c r="W21" s="26"/>
      <c r="X21" s="24">
        <f t="shared" si="6"/>
        <v>0</v>
      </c>
      <c r="Y21" s="24">
        <f t="shared" si="7"/>
        <v>0</v>
      </c>
      <c r="Z21" s="24">
        <f t="shared" si="8"/>
        <v>0</v>
      </c>
      <c r="AA21" s="15">
        <f t="shared" si="9"/>
        <v>0</v>
      </c>
    </row>
    <row r="22" spans="1:27" s="17" customFormat="1" x14ac:dyDescent="0.25">
      <c r="AA22" s="31"/>
    </row>
    <row r="23" spans="1:27" s="17" customFormat="1" x14ac:dyDescent="0.25">
      <c r="A23" s="17" t="s">
        <v>169</v>
      </c>
      <c r="AA23" s="31"/>
    </row>
    <row r="24" spans="1:27" s="17" customFormat="1" x14ac:dyDescent="0.25">
      <c r="V24" s="43"/>
      <c r="W24" s="43" t="s">
        <v>74</v>
      </c>
      <c r="X24" s="43"/>
      <c r="Y24" s="43"/>
      <c r="Z24" s="43"/>
      <c r="AA24" s="31"/>
    </row>
    <row r="25" spans="1:27" s="17" customFormat="1" x14ac:dyDescent="0.25">
      <c r="V25" s="43"/>
      <c r="W25" s="43"/>
      <c r="X25" s="43"/>
      <c r="Y25" s="43"/>
      <c r="Z25" s="43"/>
      <c r="AA25" s="31"/>
    </row>
    <row r="26" spans="1:27" s="17" customFormat="1" x14ac:dyDescent="0.25">
      <c r="V26" s="43"/>
      <c r="W26" s="43"/>
      <c r="X26" s="43"/>
      <c r="Y26" s="43"/>
      <c r="Z26" s="43"/>
      <c r="AA26" s="31"/>
    </row>
    <row r="27" spans="1:27" x14ac:dyDescent="0.25">
      <c r="V27" s="47"/>
      <c r="W27" s="47"/>
      <c r="X27" s="47"/>
      <c r="Y27" s="47"/>
      <c r="Z27" s="47"/>
    </row>
  </sheetData>
  <mergeCells count="14">
    <mergeCell ref="A2:G2"/>
    <mergeCell ref="Q11:R11"/>
    <mergeCell ref="S11:U11"/>
    <mergeCell ref="V11:W11"/>
    <mergeCell ref="X11:Z11"/>
    <mergeCell ref="A7:AA7"/>
    <mergeCell ref="A9:K11"/>
    <mergeCell ref="L9:AA9"/>
    <mergeCell ref="L10:P10"/>
    <mergeCell ref="Q10:U10"/>
    <mergeCell ref="V10:Z10"/>
    <mergeCell ref="AA10:AA12"/>
    <mergeCell ref="L11:M11"/>
    <mergeCell ref="N11:P11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koeficijenti'!$A$43:$A$74</xm:f>
          </x14:formula1>
          <xm:sqref>H14:H21 A2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7"/>
  <sheetViews>
    <sheetView tabSelected="1" zoomScaleNormal="100" workbookViewId="0">
      <selection activeCell="H25" sqref="H25"/>
    </sheetView>
  </sheetViews>
  <sheetFormatPr defaultColWidth="8.85546875" defaultRowHeight="15" x14ac:dyDescent="0.25"/>
  <cols>
    <col min="1" max="1" width="4.7109375" style="4" customWidth="1"/>
    <col min="2" max="2" width="9.7109375" style="4" bestFit="1" customWidth="1"/>
    <col min="3" max="3" width="12.28515625" style="4" customWidth="1"/>
    <col min="4" max="4" width="12.7109375" style="4" customWidth="1"/>
    <col min="5" max="5" width="7" style="4" customWidth="1"/>
    <col min="6" max="6" width="6.7109375" style="4" customWidth="1"/>
    <col min="7" max="7" width="12.42578125" style="4" customWidth="1"/>
    <col min="8" max="8" width="31.140625" style="4" customWidth="1"/>
    <col min="9" max="9" width="19.5703125" style="4" customWidth="1"/>
    <col min="10" max="10" width="10" style="4" customWidth="1"/>
    <col min="11" max="11" width="5.5703125" style="4" customWidth="1"/>
    <col min="12" max="13" width="6.7109375" style="4" customWidth="1"/>
    <col min="14" max="15" width="4.85546875" style="4" bestFit="1" customWidth="1"/>
    <col min="16" max="16" width="6.5703125" style="4" bestFit="1" customWidth="1"/>
    <col min="17" max="17" width="6.28515625" style="4" bestFit="1" customWidth="1"/>
    <col min="18" max="18" width="6.85546875" style="4" customWidth="1"/>
    <col min="19" max="19" width="5.5703125" style="4" customWidth="1"/>
    <col min="20" max="20" width="4.7109375" style="4" customWidth="1"/>
    <col min="21" max="22" width="6.28515625" style="4" bestFit="1" customWidth="1"/>
    <col min="23" max="23" width="7.28515625" style="4" customWidth="1"/>
    <col min="24" max="24" width="5.28515625" style="4" customWidth="1"/>
    <col min="25" max="25" width="4.85546875" style="4" customWidth="1"/>
    <col min="26" max="26" width="6.28515625" style="4" bestFit="1" customWidth="1"/>
    <col min="27" max="27" width="8.140625" style="32" customWidth="1"/>
    <col min="28" max="28" width="11.85546875" style="4" customWidth="1"/>
    <col min="29" max="29" width="7.42578125" style="4" customWidth="1"/>
    <col min="30" max="30" width="8.5703125" style="4" customWidth="1"/>
    <col min="31" max="16384" width="8.85546875" style="4"/>
  </cols>
  <sheetData>
    <row r="1" spans="1:30" s="1" customFormat="1" x14ac:dyDescent="0.25">
      <c r="A1" s="1" t="s">
        <v>49</v>
      </c>
      <c r="AA1" s="2"/>
    </row>
    <row r="2" spans="1:30" s="1" customFormat="1" x14ac:dyDescent="0.25">
      <c r="A2" s="87" t="s">
        <v>0</v>
      </c>
      <c r="B2" s="87"/>
      <c r="C2" s="87"/>
      <c r="D2" s="87"/>
      <c r="E2" s="87"/>
      <c r="F2" s="87"/>
      <c r="G2" s="87"/>
      <c r="AA2" s="2"/>
    </row>
    <row r="3" spans="1:30" s="1" customFormat="1" x14ac:dyDescent="0.25">
      <c r="AA3" s="2"/>
    </row>
    <row r="4" spans="1:30" s="1" customFormat="1" x14ac:dyDescent="0.25">
      <c r="A4" s="1" t="s">
        <v>77</v>
      </c>
      <c r="AA4" s="2"/>
    </row>
    <row r="5" spans="1:30" s="1" customFormat="1" x14ac:dyDescent="0.25">
      <c r="A5" s="1" t="s">
        <v>78</v>
      </c>
      <c r="AA5" s="2"/>
    </row>
    <row r="6" spans="1:30" s="1" customFormat="1" x14ac:dyDescent="0.25">
      <c r="A6" s="1" t="s">
        <v>79</v>
      </c>
      <c r="AA6" s="2"/>
    </row>
    <row r="7" spans="1:30" s="1" customFormat="1" x14ac:dyDescent="0.25">
      <c r="A7" s="89" t="s">
        <v>166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5.5" customHeight="1" x14ac:dyDescent="0.25">
      <c r="A9" s="8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90" t="s">
        <v>28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8" t="s">
        <v>3</v>
      </c>
      <c r="AC9" s="88"/>
      <c r="AD9" s="88"/>
    </row>
    <row r="10" spans="1:30" ht="16.899999999999999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1" t="s">
        <v>4</v>
      </c>
      <c r="M10" s="91"/>
      <c r="N10" s="91"/>
      <c r="O10" s="91"/>
      <c r="P10" s="91"/>
      <c r="Q10" s="91" t="s">
        <v>5</v>
      </c>
      <c r="R10" s="91"/>
      <c r="S10" s="91"/>
      <c r="T10" s="91"/>
      <c r="U10" s="91"/>
      <c r="V10" s="91" t="s">
        <v>6</v>
      </c>
      <c r="W10" s="91"/>
      <c r="X10" s="91"/>
      <c r="Y10" s="91"/>
      <c r="Z10" s="91"/>
      <c r="AA10" s="92" t="s">
        <v>47</v>
      </c>
      <c r="AB10" s="88"/>
      <c r="AC10" s="88"/>
      <c r="AD10" s="88"/>
    </row>
    <row r="11" spans="1:30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 t="s">
        <v>8</v>
      </c>
      <c r="M11" s="88"/>
      <c r="N11" s="88" t="s">
        <v>7</v>
      </c>
      <c r="O11" s="88"/>
      <c r="P11" s="88"/>
      <c r="Q11" s="88" t="s">
        <v>8</v>
      </c>
      <c r="R11" s="88"/>
      <c r="S11" s="88" t="s">
        <v>7</v>
      </c>
      <c r="T11" s="88"/>
      <c r="U11" s="88"/>
      <c r="V11" s="88" t="s">
        <v>8</v>
      </c>
      <c r="W11" s="88"/>
      <c r="X11" s="88" t="s">
        <v>7</v>
      </c>
      <c r="Y11" s="88"/>
      <c r="Z11" s="88"/>
      <c r="AA11" s="92"/>
      <c r="AB11" s="88"/>
      <c r="AC11" s="88"/>
      <c r="AD11" s="88"/>
    </row>
    <row r="12" spans="1:30" ht="72" customHeight="1" x14ac:dyDescent="0.25">
      <c r="A12" s="40" t="s">
        <v>9</v>
      </c>
      <c r="B12" s="40" t="s">
        <v>10</v>
      </c>
      <c r="C12" s="40" t="s">
        <v>11</v>
      </c>
      <c r="D12" s="40" t="s">
        <v>12</v>
      </c>
      <c r="E12" s="40" t="s">
        <v>13</v>
      </c>
      <c r="F12" s="40" t="s">
        <v>14</v>
      </c>
      <c r="G12" s="40" t="s">
        <v>15</v>
      </c>
      <c r="H12" s="40" t="s">
        <v>50</v>
      </c>
      <c r="I12" s="40" t="s">
        <v>16</v>
      </c>
      <c r="J12" s="40" t="s">
        <v>17</v>
      </c>
      <c r="K12" s="41" t="s">
        <v>18</v>
      </c>
      <c r="L12" s="41" t="s">
        <v>46</v>
      </c>
      <c r="M12" s="41" t="s">
        <v>19</v>
      </c>
      <c r="N12" s="40" t="s">
        <v>20</v>
      </c>
      <c r="O12" s="40" t="s">
        <v>21</v>
      </c>
      <c r="P12" s="41" t="s">
        <v>48</v>
      </c>
      <c r="Q12" s="41" t="s">
        <v>46</v>
      </c>
      <c r="R12" s="41" t="s">
        <v>19</v>
      </c>
      <c r="S12" s="40" t="s">
        <v>22</v>
      </c>
      <c r="T12" s="40" t="s">
        <v>23</v>
      </c>
      <c r="U12" s="41" t="s">
        <v>48</v>
      </c>
      <c r="V12" s="41" t="s">
        <v>46</v>
      </c>
      <c r="W12" s="41" t="s">
        <v>19</v>
      </c>
      <c r="X12" s="40" t="s">
        <v>24</v>
      </c>
      <c r="Y12" s="40" t="s">
        <v>25</v>
      </c>
      <c r="Z12" s="41" t="s">
        <v>48</v>
      </c>
      <c r="AA12" s="92"/>
      <c r="AB12" s="40" t="s">
        <v>73</v>
      </c>
      <c r="AC12" s="40" t="s">
        <v>26</v>
      </c>
      <c r="AD12" s="40" t="s">
        <v>27</v>
      </c>
    </row>
    <row r="13" spans="1:30" ht="22.9" customHeigh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2">
        <v>14</v>
      </c>
      <c r="O13" s="42">
        <v>15</v>
      </c>
      <c r="P13" s="42">
        <v>16</v>
      </c>
      <c r="Q13" s="40">
        <v>17</v>
      </c>
      <c r="R13" s="40">
        <v>18</v>
      </c>
      <c r="S13" s="42">
        <v>19</v>
      </c>
      <c r="T13" s="42">
        <v>20</v>
      </c>
      <c r="U13" s="42">
        <v>21</v>
      </c>
      <c r="V13" s="40">
        <v>22</v>
      </c>
      <c r="W13" s="40">
        <v>23</v>
      </c>
      <c r="X13" s="42">
        <v>24</v>
      </c>
      <c r="Y13" s="42">
        <v>25</v>
      </c>
      <c r="Z13" s="42">
        <v>26</v>
      </c>
      <c r="AA13" s="40">
        <v>27</v>
      </c>
      <c r="AB13" s="40">
        <v>28</v>
      </c>
      <c r="AC13" s="40">
        <v>29</v>
      </c>
      <c r="AD13" s="40">
        <v>30</v>
      </c>
    </row>
    <row r="14" spans="1:30" s="17" customFormat="1" x14ac:dyDescent="0.25">
      <c r="A14" s="6">
        <v>1</v>
      </c>
      <c r="B14" s="7"/>
      <c r="C14" s="6"/>
      <c r="D14" s="8"/>
      <c r="E14" s="79" t="e">
        <f>VLOOKUP(D14,'Zvanja i koeficijenti'!$A$3:$B$22,2,FALSE)</f>
        <v>#N/A</v>
      </c>
      <c r="F14" s="8"/>
      <c r="G14" s="9"/>
      <c r="H14" s="9"/>
      <c r="I14" s="7"/>
      <c r="J14" s="6"/>
      <c r="K14" s="6"/>
      <c r="L14" s="10"/>
      <c r="M14" s="10"/>
      <c r="N14" s="11">
        <f t="shared" ref="N14:N21" si="0">L14*3.2</f>
        <v>0</v>
      </c>
      <c r="O14" s="11">
        <f t="shared" ref="O14:O21" si="1">M14*2.1</f>
        <v>0</v>
      </c>
      <c r="P14" s="12">
        <f t="shared" ref="P14:P21" si="2">N14+O14</f>
        <v>0</v>
      </c>
      <c r="Q14" s="10"/>
      <c r="R14" s="10"/>
      <c r="S14" s="13">
        <f>Q14*2.4</f>
        <v>0</v>
      </c>
      <c r="T14" s="13">
        <f>R14*1.7</f>
        <v>0</v>
      </c>
      <c r="U14" s="12">
        <f>S14+T14</f>
        <v>0</v>
      </c>
      <c r="V14" s="14"/>
      <c r="W14" s="14"/>
      <c r="X14" s="12">
        <f>V14*1.6</f>
        <v>0</v>
      </c>
      <c r="Y14" s="12">
        <f>W14*1.3</f>
        <v>0</v>
      </c>
      <c r="Z14" s="12">
        <f>X14+Y14</f>
        <v>0</v>
      </c>
      <c r="AA14" s="15">
        <f>SUM(P14+U14+Z14)</f>
        <v>0</v>
      </c>
      <c r="AB14" s="16"/>
      <c r="AC14" s="16"/>
      <c r="AD14" s="16"/>
    </row>
    <row r="15" spans="1:30" s="17" customFormat="1" x14ac:dyDescent="0.25">
      <c r="A15" s="18">
        <v>2</v>
      </c>
      <c r="B15" s="19"/>
      <c r="C15" s="18"/>
      <c r="D15" s="8"/>
      <c r="E15" s="79" t="e">
        <f>VLOOKUP(D15,'Zvanja i koeficijenti'!$A$3:$B$22,2,FALSE)</f>
        <v>#N/A</v>
      </c>
      <c r="F15" s="20"/>
      <c r="G15" s="21"/>
      <c r="H15" s="9"/>
      <c r="I15" s="19"/>
      <c r="J15" s="79"/>
      <c r="K15" s="79"/>
      <c r="L15" s="22"/>
      <c r="M15" s="22"/>
      <c r="N15" s="23">
        <f t="shared" si="0"/>
        <v>0</v>
      </c>
      <c r="O15" s="23">
        <f t="shared" si="1"/>
        <v>0</v>
      </c>
      <c r="P15" s="24">
        <f t="shared" si="2"/>
        <v>0</v>
      </c>
      <c r="Q15" s="22"/>
      <c r="R15" s="22"/>
      <c r="S15" s="25">
        <f t="shared" ref="S15:S21" si="3">Q15*2.4</f>
        <v>0</v>
      </c>
      <c r="T15" s="25">
        <f t="shared" ref="T15:T21" si="4">R15*1.7</f>
        <v>0</v>
      </c>
      <c r="U15" s="24">
        <f t="shared" ref="U15:U21" si="5">S15+T15</f>
        <v>0</v>
      </c>
      <c r="V15" s="26"/>
      <c r="W15" s="26"/>
      <c r="X15" s="24">
        <f t="shared" ref="X15:X21" si="6">V15*1.6</f>
        <v>0</v>
      </c>
      <c r="Y15" s="24">
        <f t="shared" ref="Y15:Y21" si="7">W15*1.3</f>
        <v>0</v>
      </c>
      <c r="Z15" s="24">
        <f t="shared" ref="Z15:Z21" si="8">X15+Y15</f>
        <v>0</v>
      </c>
      <c r="AA15" s="15">
        <f t="shared" ref="AA15:AA21" si="9">SUM(P15+U15+Z15)</f>
        <v>0</v>
      </c>
      <c r="AB15" s="27"/>
      <c r="AC15" s="27"/>
      <c r="AD15" s="27"/>
    </row>
    <row r="16" spans="1:30" s="17" customFormat="1" x14ac:dyDescent="0.25">
      <c r="A16" s="18">
        <v>3</v>
      </c>
      <c r="B16" s="19"/>
      <c r="C16" s="18"/>
      <c r="D16" s="8"/>
      <c r="E16" s="79" t="e">
        <f>VLOOKUP(D16,'Zvanja i koeficijenti'!$A$3:$B$22,2,FALSE)</f>
        <v>#N/A</v>
      </c>
      <c r="F16" s="20"/>
      <c r="G16" s="21"/>
      <c r="H16" s="9"/>
      <c r="I16" s="19"/>
      <c r="J16" s="79"/>
      <c r="K16" s="79"/>
      <c r="L16" s="22"/>
      <c r="M16" s="22"/>
      <c r="N16" s="23">
        <f t="shared" si="0"/>
        <v>0</v>
      </c>
      <c r="O16" s="23">
        <f t="shared" si="1"/>
        <v>0</v>
      </c>
      <c r="P16" s="24">
        <f t="shared" si="2"/>
        <v>0</v>
      </c>
      <c r="Q16" s="22"/>
      <c r="R16" s="22"/>
      <c r="S16" s="25">
        <f t="shared" si="3"/>
        <v>0</v>
      </c>
      <c r="T16" s="25">
        <f t="shared" si="4"/>
        <v>0</v>
      </c>
      <c r="U16" s="24">
        <f t="shared" si="5"/>
        <v>0</v>
      </c>
      <c r="V16" s="26"/>
      <c r="W16" s="26"/>
      <c r="X16" s="24">
        <f t="shared" si="6"/>
        <v>0</v>
      </c>
      <c r="Y16" s="24">
        <f t="shared" si="7"/>
        <v>0</v>
      </c>
      <c r="Z16" s="24">
        <f t="shared" si="8"/>
        <v>0</v>
      </c>
      <c r="AA16" s="15">
        <f t="shared" si="9"/>
        <v>0</v>
      </c>
      <c r="AB16" s="27"/>
      <c r="AC16" s="27"/>
      <c r="AD16" s="27"/>
    </row>
    <row r="17" spans="1:30" s="17" customFormat="1" x14ac:dyDescent="0.25">
      <c r="A17" s="18">
        <v>4</v>
      </c>
      <c r="B17" s="28"/>
      <c r="C17" s="18"/>
      <c r="D17" s="8"/>
      <c r="E17" s="79" t="e">
        <f>VLOOKUP(D17,'Zvanja i koeficijenti'!$A$3:$B$22,2,FALSE)</f>
        <v>#N/A</v>
      </c>
      <c r="F17" s="20"/>
      <c r="G17" s="21"/>
      <c r="H17" s="9"/>
      <c r="I17" s="21"/>
      <c r="J17" s="79"/>
      <c r="K17" s="79"/>
      <c r="L17" s="22"/>
      <c r="M17" s="22"/>
      <c r="N17" s="23">
        <f t="shared" si="0"/>
        <v>0</v>
      </c>
      <c r="O17" s="23">
        <f t="shared" si="1"/>
        <v>0</v>
      </c>
      <c r="P17" s="24">
        <f t="shared" si="2"/>
        <v>0</v>
      </c>
      <c r="Q17" s="22"/>
      <c r="R17" s="22"/>
      <c r="S17" s="25">
        <f t="shared" si="3"/>
        <v>0</v>
      </c>
      <c r="T17" s="25">
        <f t="shared" si="4"/>
        <v>0</v>
      </c>
      <c r="U17" s="24">
        <f t="shared" si="5"/>
        <v>0</v>
      </c>
      <c r="V17" s="26"/>
      <c r="W17" s="26"/>
      <c r="X17" s="24">
        <f t="shared" si="6"/>
        <v>0</v>
      </c>
      <c r="Y17" s="24">
        <f t="shared" si="7"/>
        <v>0</v>
      </c>
      <c r="Z17" s="24">
        <f>X17+Y17</f>
        <v>0</v>
      </c>
      <c r="AA17" s="15">
        <f t="shared" si="9"/>
        <v>0</v>
      </c>
      <c r="AB17" s="27"/>
      <c r="AC17" s="27"/>
      <c r="AD17" s="27"/>
    </row>
    <row r="18" spans="1:30" s="17" customFormat="1" x14ac:dyDescent="0.25">
      <c r="A18" s="18">
        <v>5</v>
      </c>
      <c r="B18" s="19"/>
      <c r="C18" s="18"/>
      <c r="D18" s="8"/>
      <c r="E18" s="79" t="e">
        <f>VLOOKUP(D18,'Zvanja i koeficijenti'!$A$3:$B$22,2,FALSE)</f>
        <v>#N/A</v>
      </c>
      <c r="F18" s="20"/>
      <c r="G18" s="21"/>
      <c r="H18" s="9"/>
      <c r="I18" s="19"/>
      <c r="J18" s="79"/>
      <c r="K18" s="79"/>
      <c r="L18" s="22"/>
      <c r="M18" s="22"/>
      <c r="N18" s="23">
        <f t="shared" si="0"/>
        <v>0</v>
      </c>
      <c r="O18" s="23">
        <f t="shared" si="1"/>
        <v>0</v>
      </c>
      <c r="P18" s="24">
        <f t="shared" si="2"/>
        <v>0</v>
      </c>
      <c r="Q18" s="22"/>
      <c r="R18" s="22"/>
      <c r="S18" s="25">
        <f t="shared" si="3"/>
        <v>0</v>
      </c>
      <c r="T18" s="25">
        <f t="shared" si="4"/>
        <v>0</v>
      </c>
      <c r="U18" s="24">
        <f t="shared" si="5"/>
        <v>0</v>
      </c>
      <c r="V18" s="26"/>
      <c r="W18" s="26"/>
      <c r="X18" s="24">
        <f t="shared" si="6"/>
        <v>0</v>
      </c>
      <c r="Y18" s="24">
        <f t="shared" si="7"/>
        <v>0</v>
      </c>
      <c r="Z18" s="24">
        <f t="shared" si="8"/>
        <v>0</v>
      </c>
      <c r="AA18" s="15">
        <f t="shared" si="9"/>
        <v>0</v>
      </c>
      <c r="AB18" s="27"/>
      <c r="AC18" s="27"/>
      <c r="AD18" s="27"/>
    </row>
    <row r="19" spans="1:30" s="17" customFormat="1" x14ac:dyDescent="0.25">
      <c r="A19" s="18">
        <v>6</v>
      </c>
      <c r="B19" s="19"/>
      <c r="C19" s="18"/>
      <c r="D19" s="8"/>
      <c r="E19" s="79" t="e">
        <f>VLOOKUP(D19,'Zvanja i koeficijenti'!$A$3:$B$22,2,FALSE)</f>
        <v>#N/A</v>
      </c>
      <c r="F19" s="20"/>
      <c r="G19" s="21"/>
      <c r="H19" s="9"/>
      <c r="I19" s="19"/>
      <c r="J19" s="79"/>
      <c r="K19" s="79"/>
      <c r="L19" s="22"/>
      <c r="M19" s="22"/>
      <c r="N19" s="23">
        <f t="shared" si="0"/>
        <v>0</v>
      </c>
      <c r="O19" s="23">
        <f t="shared" si="1"/>
        <v>0</v>
      </c>
      <c r="P19" s="24">
        <f t="shared" si="2"/>
        <v>0</v>
      </c>
      <c r="Q19" s="22"/>
      <c r="R19" s="22"/>
      <c r="S19" s="25">
        <f t="shared" si="3"/>
        <v>0</v>
      </c>
      <c r="T19" s="25">
        <f t="shared" si="4"/>
        <v>0</v>
      </c>
      <c r="U19" s="24">
        <f t="shared" si="5"/>
        <v>0</v>
      </c>
      <c r="V19" s="26"/>
      <c r="W19" s="26"/>
      <c r="X19" s="24">
        <f t="shared" si="6"/>
        <v>0</v>
      </c>
      <c r="Y19" s="24">
        <f t="shared" si="7"/>
        <v>0</v>
      </c>
      <c r="Z19" s="24">
        <f t="shared" si="8"/>
        <v>0</v>
      </c>
      <c r="AA19" s="15">
        <f t="shared" si="9"/>
        <v>0</v>
      </c>
      <c r="AB19" s="27"/>
      <c r="AC19" s="27"/>
      <c r="AD19" s="27"/>
    </row>
    <row r="20" spans="1:30" s="17" customFormat="1" x14ac:dyDescent="0.25">
      <c r="A20" s="18">
        <v>7</v>
      </c>
      <c r="B20" s="19"/>
      <c r="C20" s="18"/>
      <c r="D20" s="8"/>
      <c r="E20" s="79" t="e">
        <f>VLOOKUP(D20,'Zvanja i koeficijenti'!$A$3:$B$22,2,FALSE)</f>
        <v>#N/A</v>
      </c>
      <c r="F20" s="20"/>
      <c r="G20" s="28"/>
      <c r="H20" s="9"/>
      <c r="I20" s="20"/>
      <c r="J20" s="79"/>
      <c r="K20" s="79"/>
      <c r="L20" s="22"/>
      <c r="M20" s="22"/>
      <c r="N20" s="23">
        <f t="shared" si="0"/>
        <v>0</v>
      </c>
      <c r="O20" s="23">
        <f t="shared" si="1"/>
        <v>0</v>
      </c>
      <c r="P20" s="24">
        <f t="shared" si="2"/>
        <v>0</v>
      </c>
      <c r="Q20" s="22"/>
      <c r="R20" s="22"/>
      <c r="S20" s="25">
        <f t="shared" si="3"/>
        <v>0</v>
      </c>
      <c r="T20" s="25">
        <f t="shared" si="4"/>
        <v>0</v>
      </c>
      <c r="U20" s="24">
        <f t="shared" si="5"/>
        <v>0</v>
      </c>
      <c r="V20" s="26"/>
      <c r="W20" s="26"/>
      <c r="X20" s="24">
        <f t="shared" si="6"/>
        <v>0</v>
      </c>
      <c r="Y20" s="24">
        <f t="shared" si="7"/>
        <v>0</v>
      </c>
      <c r="Z20" s="24">
        <f>X20+Y20</f>
        <v>0</v>
      </c>
      <c r="AA20" s="15">
        <f t="shared" si="9"/>
        <v>0</v>
      </c>
      <c r="AB20" s="27"/>
      <c r="AC20" s="27"/>
      <c r="AD20" s="27"/>
    </row>
    <row r="21" spans="1:30" s="17" customFormat="1" x14ac:dyDescent="0.25">
      <c r="A21" s="18">
        <v>8</v>
      </c>
      <c r="B21" s="28"/>
      <c r="C21" s="18"/>
      <c r="D21" s="8"/>
      <c r="E21" s="79" t="e">
        <f>VLOOKUP(D21,'Zvanja i koeficijenti'!$A$3:$B$22,2,FALSE)</f>
        <v>#N/A</v>
      </c>
      <c r="F21" s="20"/>
      <c r="G21" s="29"/>
      <c r="H21" s="9"/>
      <c r="I21" s="28"/>
      <c r="J21" s="79"/>
      <c r="K21" s="79"/>
      <c r="L21" s="22"/>
      <c r="M21" s="22"/>
      <c r="N21" s="23">
        <f t="shared" si="0"/>
        <v>0</v>
      </c>
      <c r="O21" s="23">
        <f t="shared" si="1"/>
        <v>0</v>
      </c>
      <c r="P21" s="24">
        <f t="shared" si="2"/>
        <v>0</v>
      </c>
      <c r="Q21" s="22"/>
      <c r="R21" s="22"/>
      <c r="S21" s="25">
        <f t="shared" si="3"/>
        <v>0</v>
      </c>
      <c r="T21" s="25">
        <f t="shared" si="4"/>
        <v>0</v>
      </c>
      <c r="U21" s="24">
        <f t="shared" si="5"/>
        <v>0</v>
      </c>
      <c r="V21" s="26"/>
      <c r="W21" s="26"/>
      <c r="X21" s="24">
        <f t="shared" si="6"/>
        <v>0</v>
      </c>
      <c r="Y21" s="24">
        <f t="shared" si="7"/>
        <v>0</v>
      </c>
      <c r="Z21" s="24">
        <f t="shared" si="8"/>
        <v>0</v>
      </c>
      <c r="AA21" s="15">
        <f t="shared" si="9"/>
        <v>0</v>
      </c>
      <c r="AB21" s="30"/>
      <c r="AC21" s="30"/>
      <c r="AD21" s="30"/>
    </row>
    <row r="22" spans="1:30" s="17" customFormat="1" x14ac:dyDescent="0.25">
      <c r="AA22" s="31"/>
    </row>
    <row r="23" spans="1:30" s="17" customFormat="1" x14ac:dyDescent="0.25">
      <c r="A23" s="17" t="s">
        <v>169</v>
      </c>
      <c r="AA23" s="31"/>
    </row>
    <row r="24" spans="1:30" s="17" customFormat="1" x14ac:dyDescent="0.25">
      <c r="T24" s="17" t="s">
        <v>58</v>
      </c>
      <c r="W24" s="31"/>
      <c r="AB24" s="17" t="s">
        <v>75</v>
      </c>
    </row>
    <row r="25" spans="1:30" s="17" customFormat="1" x14ac:dyDescent="0.25">
      <c r="W25" s="31"/>
    </row>
    <row r="26" spans="1:30" s="17" customFormat="1" x14ac:dyDescent="0.25">
      <c r="W26" s="31"/>
    </row>
    <row r="27" spans="1:30" x14ac:dyDescent="0.25">
      <c r="S27" s="47"/>
      <c r="T27" s="47"/>
      <c r="U27" s="47"/>
      <c r="V27" s="47"/>
      <c r="W27" s="48"/>
      <c r="AA27" s="47"/>
      <c r="AB27" s="47"/>
      <c r="AC27" s="47"/>
      <c r="AD27" s="47"/>
    </row>
  </sheetData>
  <mergeCells count="15">
    <mergeCell ref="A2:G2"/>
    <mergeCell ref="Q11:R11"/>
    <mergeCell ref="S11:U11"/>
    <mergeCell ref="V11:W11"/>
    <mergeCell ref="X11:Z11"/>
    <mergeCell ref="A7:AD7"/>
    <mergeCell ref="A9:K11"/>
    <mergeCell ref="L9:AA9"/>
    <mergeCell ref="AB9:AD11"/>
    <mergeCell ref="L10:P10"/>
    <mergeCell ref="Q10:U10"/>
    <mergeCell ref="V10:Z10"/>
    <mergeCell ref="AA10:AA12"/>
    <mergeCell ref="L11:M11"/>
    <mergeCell ref="N11:P11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koeficijenti'!$A$43:$A$74</xm:f>
          </x14:formula1>
          <xm:sqref>H14:H21 A2:G2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8"/>
  <sheetViews>
    <sheetView zoomScaleNormal="100" workbookViewId="0">
      <selection activeCell="A23" sqref="A23"/>
    </sheetView>
  </sheetViews>
  <sheetFormatPr defaultColWidth="8.85546875" defaultRowHeight="15" x14ac:dyDescent="0.25"/>
  <cols>
    <col min="1" max="1" width="4.7109375" style="4" customWidth="1"/>
    <col min="2" max="2" width="9.7109375" style="4" bestFit="1" customWidth="1"/>
    <col min="3" max="3" width="12.28515625" style="4" customWidth="1"/>
    <col min="4" max="4" width="12.7109375" style="4" customWidth="1"/>
    <col min="5" max="5" width="7.28515625" style="4" customWidth="1"/>
    <col min="6" max="6" width="4.42578125" style="4" bestFit="1" customWidth="1"/>
    <col min="7" max="7" width="12.42578125" style="4" customWidth="1"/>
    <col min="8" max="8" width="31.28515625" style="4" customWidth="1"/>
    <col min="9" max="9" width="19.5703125" style="4" customWidth="1"/>
    <col min="10" max="10" width="10.85546875" style="4" customWidth="1"/>
    <col min="11" max="11" width="6" style="4" customWidth="1"/>
    <col min="12" max="12" width="7.140625" style="4" customWidth="1"/>
    <col min="13" max="13" width="6.28515625" style="4" bestFit="1" customWidth="1"/>
    <col min="14" max="15" width="4.85546875" style="4" bestFit="1" customWidth="1"/>
    <col min="16" max="16" width="6.5703125" style="4" bestFit="1" customWidth="1"/>
    <col min="17" max="17" width="6.85546875" style="4" customWidth="1"/>
    <col min="18" max="18" width="6.28515625" style="4" bestFit="1" customWidth="1"/>
    <col min="19" max="19" width="5.5703125" style="4" customWidth="1"/>
    <col min="20" max="20" width="4.7109375" style="4" customWidth="1"/>
    <col min="21" max="21" width="6.28515625" style="4" bestFit="1" customWidth="1"/>
    <col min="22" max="22" width="7" style="4" customWidth="1"/>
    <col min="23" max="23" width="6.28515625" style="4" bestFit="1" customWidth="1"/>
    <col min="24" max="24" width="5.28515625" style="4" customWidth="1"/>
    <col min="25" max="25" width="4.85546875" style="4" customWidth="1"/>
    <col min="26" max="26" width="6.28515625" style="4" bestFit="1" customWidth="1"/>
    <col min="27" max="27" width="8.140625" style="32" customWidth="1"/>
    <col min="28" max="28" width="11.7109375" style="4" customWidth="1"/>
    <col min="29" max="29" width="7.42578125" style="4" customWidth="1"/>
    <col min="30" max="30" width="8.5703125" style="4" customWidth="1"/>
    <col min="31" max="16384" width="8.85546875" style="4"/>
  </cols>
  <sheetData>
    <row r="1" spans="1:30" s="1" customFormat="1" x14ac:dyDescent="0.25">
      <c r="A1" s="1" t="s">
        <v>49</v>
      </c>
      <c r="AA1" s="2"/>
    </row>
    <row r="2" spans="1:30" s="1" customFormat="1" x14ac:dyDescent="0.25">
      <c r="A2" s="87" t="s">
        <v>0</v>
      </c>
      <c r="B2" s="87"/>
      <c r="C2" s="87"/>
      <c r="D2" s="87"/>
      <c r="E2" s="87"/>
      <c r="F2" s="87"/>
      <c r="G2" s="87"/>
      <c r="AA2" s="2"/>
    </row>
    <row r="3" spans="1:30" s="1" customFormat="1" x14ac:dyDescent="0.25">
      <c r="AA3" s="2"/>
    </row>
    <row r="4" spans="1:30" s="1" customFormat="1" x14ac:dyDescent="0.25">
      <c r="A4" s="1" t="s">
        <v>77</v>
      </c>
      <c r="AA4" s="2"/>
    </row>
    <row r="5" spans="1:30" s="1" customFormat="1" x14ac:dyDescent="0.25">
      <c r="A5" s="1" t="s">
        <v>78</v>
      </c>
      <c r="AA5" s="2"/>
    </row>
    <row r="6" spans="1:30" s="1" customFormat="1" x14ac:dyDescent="0.25">
      <c r="A6" s="1" t="s">
        <v>79</v>
      </c>
      <c r="AA6" s="2"/>
    </row>
    <row r="7" spans="1:30" s="1" customFormat="1" x14ac:dyDescent="0.25">
      <c r="A7" s="89" t="s">
        <v>166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5.5" customHeight="1" x14ac:dyDescent="0.25">
      <c r="A9" s="93" t="s">
        <v>29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0" t="s">
        <v>28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8" t="s">
        <v>3</v>
      </c>
      <c r="AC9" s="88"/>
      <c r="AD9" s="88"/>
    </row>
    <row r="10" spans="1:30" ht="16.899999999999999" customHeight="1" x14ac:dyDescent="0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1" t="s">
        <v>4</v>
      </c>
      <c r="M10" s="91"/>
      <c r="N10" s="91"/>
      <c r="O10" s="91"/>
      <c r="P10" s="91"/>
      <c r="Q10" s="91" t="s">
        <v>5</v>
      </c>
      <c r="R10" s="91"/>
      <c r="S10" s="91"/>
      <c r="T10" s="91"/>
      <c r="U10" s="91"/>
      <c r="V10" s="91" t="s">
        <v>6</v>
      </c>
      <c r="W10" s="91"/>
      <c r="X10" s="91"/>
      <c r="Y10" s="91"/>
      <c r="Z10" s="91"/>
      <c r="AA10" s="92" t="s">
        <v>47</v>
      </c>
      <c r="AB10" s="88"/>
      <c r="AC10" s="88"/>
      <c r="AD10" s="88"/>
    </row>
    <row r="11" spans="1:30" x14ac:dyDescent="0.2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88" t="s">
        <v>8</v>
      </c>
      <c r="M11" s="88"/>
      <c r="N11" s="88" t="s">
        <v>7</v>
      </c>
      <c r="O11" s="88"/>
      <c r="P11" s="88"/>
      <c r="Q11" s="88" t="s">
        <v>8</v>
      </c>
      <c r="R11" s="88"/>
      <c r="S11" s="88" t="s">
        <v>7</v>
      </c>
      <c r="T11" s="88"/>
      <c r="U11" s="88"/>
      <c r="V11" s="88" t="s">
        <v>8</v>
      </c>
      <c r="W11" s="88"/>
      <c r="X11" s="88" t="s">
        <v>7</v>
      </c>
      <c r="Y11" s="88"/>
      <c r="Z11" s="88"/>
      <c r="AA11" s="92"/>
      <c r="AB11" s="88"/>
      <c r="AC11" s="88"/>
      <c r="AD11" s="88"/>
    </row>
    <row r="12" spans="1:30" ht="72" customHeight="1" x14ac:dyDescent="0.25">
      <c r="A12" s="40" t="s">
        <v>9</v>
      </c>
      <c r="B12" s="40" t="s">
        <v>10</v>
      </c>
      <c r="C12" s="40" t="s">
        <v>11</v>
      </c>
      <c r="D12" s="40" t="s">
        <v>12</v>
      </c>
      <c r="E12" s="40" t="s">
        <v>13</v>
      </c>
      <c r="F12" s="40" t="s">
        <v>14</v>
      </c>
      <c r="G12" s="40" t="s">
        <v>15</v>
      </c>
      <c r="H12" s="40" t="s">
        <v>50</v>
      </c>
      <c r="I12" s="40" t="s">
        <v>16</v>
      </c>
      <c r="J12" s="40" t="s">
        <v>17</v>
      </c>
      <c r="K12" s="41" t="s">
        <v>18</v>
      </c>
      <c r="L12" s="41" t="s">
        <v>46</v>
      </c>
      <c r="M12" s="41" t="s">
        <v>19</v>
      </c>
      <c r="N12" s="40" t="s">
        <v>20</v>
      </c>
      <c r="O12" s="40" t="s">
        <v>21</v>
      </c>
      <c r="P12" s="41" t="s">
        <v>48</v>
      </c>
      <c r="Q12" s="41" t="s">
        <v>46</v>
      </c>
      <c r="R12" s="41" t="s">
        <v>19</v>
      </c>
      <c r="S12" s="40" t="s">
        <v>22</v>
      </c>
      <c r="T12" s="40" t="s">
        <v>23</v>
      </c>
      <c r="U12" s="41" t="s">
        <v>48</v>
      </c>
      <c r="V12" s="41" t="s">
        <v>46</v>
      </c>
      <c r="W12" s="41" t="s">
        <v>19</v>
      </c>
      <c r="X12" s="40" t="s">
        <v>24</v>
      </c>
      <c r="Y12" s="40" t="s">
        <v>25</v>
      </c>
      <c r="Z12" s="41" t="s">
        <v>48</v>
      </c>
      <c r="AA12" s="92"/>
      <c r="AB12" s="40" t="s">
        <v>73</v>
      </c>
      <c r="AC12" s="40" t="s">
        <v>26</v>
      </c>
      <c r="AD12" s="40" t="s">
        <v>27</v>
      </c>
    </row>
    <row r="13" spans="1:30" ht="22.9" customHeigh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2">
        <v>14</v>
      </c>
      <c r="O13" s="42">
        <v>15</v>
      </c>
      <c r="P13" s="42">
        <v>16</v>
      </c>
      <c r="Q13" s="40">
        <v>17</v>
      </c>
      <c r="R13" s="40">
        <v>18</v>
      </c>
      <c r="S13" s="42">
        <v>19</v>
      </c>
      <c r="T13" s="42">
        <v>20</v>
      </c>
      <c r="U13" s="42">
        <v>21</v>
      </c>
      <c r="V13" s="40">
        <v>22</v>
      </c>
      <c r="W13" s="40">
        <v>23</v>
      </c>
      <c r="X13" s="42">
        <v>24</v>
      </c>
      <c r="Y13" s="42">
        <v>25</v>
      </c>
      <c r="Z13" s="42">
        <v>26</v>
      </c>
      <c r="AA13" s="40">
        <v>27</v>
      </c>
      <c r="AB13" s="40">
        <v>28</v>
      </c>
      <c r="AC13" s="40">
        <v>29</v>
      </c>
      <c r="AD13" s="40">
        <v>30</v>
      </c>
    </row>
    <row r="14" spans="1:30" s="17" customFormat="1" x14ac:dyDescent="0.25">
      <c r="A14" s="6">
        <v>1</v>
      </c>
      <c r="B14" s="7"/>
      <c r="C14" s="6"/>
      <c r="D14" s="8"/>
      <c r="E14" s="79" t="e">
        <f>VLOOKUP(D14,'Zvanja i koeficijenti'!$A$3:$B$22,2,FALSE)</f>
        <v>#N/A</v>
      </c>
      <c r="F14" s="8"/>
      <c r="G14" s="9"/>
      <c r="H14" s="9"/>
      <c r="I14" s="7"/>
      <c r="J14" s="6"/>
      <c r="K14" s="6"/>
      <c r="L14" s="10"/>
      <c r="M14" s="10"/>
      <c r="N14" s="11">
        <f t="shared" ref="N14:N21" si="0">L14*3.2</f>
        <v>0</v>
      </c>
      <c r="O14" s="11">
        <f t="shared" ref="O14:O21" si="1">M14*2.1</f>
        <v>0</v>
      </c>
      <c r="P14" s="12">
        <f t="shared" ref="P14:P21" si="2">N14+O14</f>
        <v>0</v>
      </c>
      <c r="Q14" s="10"/>
      <c r="R14" s="10"/>
      <c r="S14" s="13">
        <f>Q14*2.4</f>
        <v>0</v>
      </c>
      <c r="T14" s="13">
        <f>R14*1.7</f>
        <v>0</v>
      </c>
      <c r="U14" s="12">
        <f>S14+T14</f>
        <v>0</v>
      </c>
      <c r="V14" s="14"/>
      <c r="W14" s="14"/>
      <c r="X14" s="12">
        <f>V14*1.6</f>
        <v>0</v>
      </c>
      <c r="Y14" s="12">
        <f>W14*1.3</f>
        <v>0</v>
      </c>
      <c r="Z14" s="12">
        <f>X14+Y14</f>
        <v>0</v>
      </c>
      <c r="AA14" s="15">
        <f>SUM(P14+U14+Z14)</f>
        <v>0</v>
      </c>
      <c r="AB14" s="16"/>
      <c r="AC14" s="16"/>
      <c r="AD14" s="16"/>
    </row>
    <row r="15" spans="1:30" s="17" customFormat="1" x14ac:dyDescent="0.25">
      <c r="A15" s="18">
        <v>2</v>
      </c>
      <c r="B15" s="19"/>
      <c r="C15" s="18"/>
      <c r="D15" s="8"/>
      <c r="E15" s="79" t="e">
        <f>VLOOKUP(D15,'Zvanja i koeficijenti'!$A$3:$B$22,2,FALSE)</f>
        <v>#N/A</v>
      </c>
      <c r="F15" s="20"/>
      <c r="G15" s="21"/>
      <c r="H15" s="9"/>
      <c r="I15" s="19"/>
      <c r="J15" s="79"/>
      <c r="K15" s="79"/>
      <c r="L15" s="22"/>
      <c r="M15" s="22"/>
      <c r="N15" s="23">
        <f t="shared" si="0"/>
        <v>0</v>
      </c>
      <c r="O15" s="23">
        <f t="shared" si="1"/>
        <v>0</v>
      </c>
      <c r="P15" s="24">
        <f t="shared" si="2"/>
        <v>0</v>
      </c>
      <c r="Q15" s="22"/>
      <c r="R15" s="22"/>
      <c r="S15" s="25">
        <f t="shared" ref="S15:S21" si="3">Q15*2.4</f>
        <v>0</v>
      </c>
      <c r="T15" s="25">
        <f t="shared" ref="T15:T21" si="4">R15*1.7</f>
        <v>0</v>
      </c>
      <c r="U15" s="24">
        <f t="shared" ref="U15:U21" si="5">S15+T15</f>
        <v>0</v>
      </c>
      <c r="V15" s="26"/>
      <c r="W15" s="26"/>
      <c r="X15" s="24">
        <f t="shared" ref="X15:X21" si="6">V15*1.6</f>
        <v>0</v>
      </c>
      <c r="Y15" s="24">
        <f t="shared" ref="Y15:Y21" si="7">W15*1.3</f>
        <v>0</v>
      </c>
      <c r="Z15" s="24">
        <f t="shared" ref="Z15:Z21" si="8">X15+Y15</f>
        <v>0</v>
      </c>
      <c r="AA15" s="15">
        <f t="shared" ref="AA15:AA21" si="9">SUM(P15+U15+Z15)</f>
        <v>0</v>
      </c>
      <c r="AB15" s="27"/>
      <c r="AC15" s="27"/>
      <c r="AD15" s="27"/>
    </row>
    <row r="16" spans="1:30" s="17" customFormat="1" x14ac:dyDescent="0.25">
      <c r="A16" s="18">
        <v>3</v>
      </c>
      <c r="B16" s="19"/>
      <c r="C16" s="18"/>
      <c r="D16" s="8"/>
      <c r="E16" s="79" t="e">
        <f>VLOOKUP(D16,'Zvanja i koeficijenti'!$A$3:$B$22,2,FALSE)</f>
        <v>#N/A</v>
      </c>
      <c r="F16" s="20"/>
      <c r="G16" s="21"/>
      <c r="H16" s="9"/>
      <c r="I16" s="19"/>
      <c r="J16" s="79"/>
      <c r="K16" s="79"/>
      <c r="L16" s="22"/>
      <c r="M16" s="22"/>
      <c r="N16" s="23">
        <f t="shared" si="0"/>
        <v>0</v>
      </c>
      <c r="O16" s="23">
        <f t="shared" si="1"/>
        <v>0</v>
      </c>
      <c r="P16" s="24">
        <f t="shared" si="2"/>
        <v>0</v>
      </c>
      <c r="Q16" s="22"/>
      <c r="R16" s="22"/>
      <c r="S16" s="25">
        <f t="shared" si="3"/>
        <v>0</v>
      </c>
      <c r="T16" s="25">
        <f t="shared" si="4"/>
        <v>0</v>
      </c>
      <c r="U16" s="24">
        <f t="shared" si="5"/>
        <v>0</v>
      </c>
      <c r="V16" s="26"/>
      <c r="W16" s="26"/>
      <c r="X16" s="24">
        <f t="shared" si="6"/>
        <v>0</v>
      </c>
      <c r="Y16" s="24">
        <f t="shared" si="7"/>
        <v>0</v>
      </c>
      <c r="Z16" s="24">
        <f t="shared" si="8"/>
        <v>0</v>
      </c>
      <c r="AA16" s="15">
        <f t="shared" si="9"/>
        <v>0</v>
      </c>
      <c r="AB16" s="27"/>
      <c r="AC16" s="27"/>
      <c r="AD16" s="27"/>
    </row>
    <row r="17" spans="1:31" s="17" customFormat="1" x14ac:dyDescent="0.25">
      <c r="A17" s="18">
        <v>4</v>
      </c>
      <c r="B17" s="28"/>
      <c r="C17" s="18"/>
      <c r="D17" s="8"/>
      <c r="E17" s="79" t="e">
        <f>VLOOKUP(D17,'Zvanja i koeficijenti'!$A$3:$B$22,2,FALSE)</f>
        <v>#N/A</v>
      </c>
      <c r="F17" s="20"/>
      <c r="G17" s="21"/>
      <c r="H17" s="9"/>
      <c r="I17" s="21"/>
      <c r="J17" s="79"/>
      <c r="K17" s="79"/>
      <c r="L17" s="22"/>
      <c r="M17" s="22"/>
      <c r="N17" s="23">
        <f t="shared" si="0"/>
        <v>0</v>
      </c>
      <c r="O17" s="23">
        <f t="shared" si="1"/>
        <v>0</v>
      </c>
      <c r="P17" s="24">
        <f t="shared" si="2"/>
        <v>0</v>
      </c>
      <c r="Q17" s="22"/>
      <c r="R17" s="22"/>
      <c r="S17" s="25">
        <f t="shared" si="3"/>
        <v>0</v>
      </c>
      <c r="T17" s="25">
        <f t="shared" si="4"/>
        <v>0</v>
      </c>
      <c r="U17" s="24">
        <f t="shared" si="5"/>
        <v>0</v>
      </c>
      <c r="V17" s="26"/>
      <c r="W17" s="26"/>
      <c r="X17" s="24">
        <f t="shared" si="6"/>
        <v>0</v>
      </c>
      <c r="Y17" s="24">
        <f t="shared" si="7"/>
        <v>0</v>
      </c>
      <c r="Z17" s="24">
        <f>X17+Y17</f>
        <v>0</v>
      </c>
      <c r="AA17" s="15">
        <f t="shared" si="9"/>
        <v>0</v>
      </c>
      <c r="AB17" s="27"/>
      <c r="AC17" s="27"/>
      <c r="AD17" s="27"/>
    </row>
    <row r="18" spans="1:31" s="17" customFormat="1" x14ac:dyDescent="0.25">
      <c r="A18" s="18">
        <v>5</v>
      </c>
      <c r="B18" s="19"/>
      <c r="C18" s="18"/>
      <c r="D18" s="8"/>
      <c r="E18" s="79" t="e">
        <f>VLOOKUP(D18,'Zvanja i koeficijenti'!$A$3:$B$22,2,FALSE)</f>
        <v>#N/A</v>
      </c>
      <c r="F18" s="20"/>
      <c r="G18" s="21"/>
      <c r="H18" s="9"/>
      <c r="I18" s="19"/>
      <c r="J18" s="79"/>
      <c r="K18" s="79"/>
      <c r="L18" s="22"/>
      <c r="M18" s="22"/>
      <c r="N18" s="23">
        <f t="shared" si="0"/>
        <v>0</v>
      </c>
      <c r="O18" s="23">
        <f t="shared" si="1"/>
        <v>0</v>
      </c>
      <c r="P18" s="24">
        <f t="shared" si="2"/>
        <v>0</v>
      </c>
      <c r="Q18" s="22"/>
      <c r="R18" s="22"/>
      <c r="S18" s="25">
        <f t="shared" si="3"/>
        <v>0</v>
      </c>
      <c r="T18" s="25">
        <f t="shared" si="4"/>
        <v>0</v>
      </c>
      <c r="U18" s="24">
        <f t="shared" si="5"/>
        <v>0</v>
      </c>
      <c r="V18" s="26"/>
      <c r="W18" s="26"/>
      <c r="X18" s="24">
        <f t="shared" si="6"/>
        <v>0</v>
      </c>
      <c r="Y18" s="24">
        <f t="shared" si="7"/>
        <v>0</v>
      </c>
      <c r="Z18" s="24">
        <f t="shared" si="8"/>
        <v>0</v>
      </c>
      <c r="AA18" s="15">
        <f t="shared" si="9"/>
        <v>0</v>
      </c>
      <c r="AB18" s="27"/>
      <c r="AC18" s="27"/>
      <c r="AD18" s="27"/>
    </row>
    <row r="19" spans="1:31" s="17" customFormat="1" x14ac:dyDescent="0.25">
      <c r="A19" s="18">
        <v>6</v>
      </c>
      <c r="B19" s="19"/>
      <c r="C19" s="18"/>
      <c r="D19" s="8"/>
      <c r="E19" s="79" t="e">
        <f>VLOOKUP(D19,'Zvanja i koeficijenti'!$A$3:$B$22,2,FALSE)</f>
        <v>#N/A</v>
      </c>
      <c r="F19" s="20"/>
      <c r="G19" s="21"/>
      <c r="H19" s="9"/>
      <c r="I19" s="19"/>
      <c r="J19" s="79"/>
      <c r="K19" s="79"/>
      <c r="L19" s="22"/>
      <c r="M19" s="22"/>
      <c r="N19" s="23">
        <f t="shared" si="0"/>
        <v>0</v>
      </c>
      <c r="O19" s="23">
        <f t="shared" si="1"/>
        <v>0</v>
      </c>
      <c r="P19" s="24">
        <f t="shared" si="2"/>
        <v>0</v>
      </c>
      <c r="Q19" s="22"/>
      <c r="R19" s="22"/>
      <c r="S19" s="25">
        <f t="shared" si="3"/>
        <v>0</v>
      </c>
      <c r="T19" s="25">
        <f t="shared" si="4"/>
        <v>0</v>
      </c>
      <c r="U19" s="24">
        <f t="shared" si="5"/>
        <v>0</v>
      </c>
      <c r="V19" s="26"/>
      <c r="W19" s="26"/>
      <c r="X19" s="24">
        <f t="shared" si="6"/>
        <v>0</v>
      </c>
      <c r="Y19" s="24">
        <f t="shared" si="7"/>
        <v>0</v>
      </c>
      <c r="Z19" s="24">
        <f t="shared" si="8"/>
        <v>0</v>
      </c>
      <c r="AA19" s="15">
        <f t="shared" si="9"/>
        <v>0</v>
      </c>
      <c r="AB19" s="27"/>
      <c r="AC19" s="27"/>
      <c r="AD19" s="27"/>
    </row>
    <row r="20" spans="1:31" s="17" customFormat="1" x14ac:dyDescent="0.25">
      <c r="A20" s="18">
        <v>7</v>
      </c>
      <c r="B20" s="19"/>
      <c r="C20" s="18"/>
      <c r="D20" s="7"/>
      <c r="E20" s="79" t="e">
        <f>VLOOKUP(D20,'Zvanja i koeficijenti'!$A$3:$B$22,2,FALSE)</f>
        <v>#N/A</v>
      </c>
      <c r="F20" s="20"/>
      <c r="G20" s="28"/>
      <c r="H20" s="9"/>
      <c r="I20" s="20"/>
      <c r="J20" s="79"/>
      <c r="K20" s="79"/>
      <c r="L20" s="22"/>
      <c r="M20" s="22"/>
      <c r="N20" s="23">
        <f t="shared" si="0"/>
        <v>0</v>
      </c>
      <c r="O20" s="23">
        <f t="shared" si="1"/>
        <v>0</v>
      </c>
      <c r="P20" s="24">
        <f t="shared" si="2"/>
        <v>0</v>
      </c>
      <c r="Q20" s="22"/>
      <c r="R20" s="22"/>
      <c r="S20" s="25">
        <f t="shared" si="3"/>
        <v>0</v>
      </c>
      <c r="T20" s="25">
        <f t="shared" si="4"/>
        <v>0</v>
      </c>
      <c r="U20" s="24">
        <f t="shared" si="5"/>
        <v>0</v>
      </c>
      <c r="V20" s="26"/>
      <c r="W20" s="26"/>
      <c r="X20" s="24">
        <f t="shared" si="6"/>
        <v>0</v>
      </c>
      <c r="Y20" s="24">
        <f t="shared" si="7"/>
        <v>0</v>
      </c>
      <c r="Z20" s="24">
        <f>X20+Y20</f>
        <v>0</v>
      </c>
      <c r="AA20" s="15">
        <f t="shared" si="9"/>
        <v>0</v>
      </c>
      <c r="AB20" s="27"/>
      <c r="AC20" s="27"/>
      <c r="AD20" s="27"/>
    </row>
    <row r="21" spans="1:31" s="17" customFormat="1" x14ac:dyDescent="0.25">
      <c r="A21" s="18">
        <v>8</v>
      </c>
      <c r="B21" s="28"/>
      <c r="C21" s="18"/>
      <c r="D21" s="8"/>
      <c r="E21" s="79" t="e">
        <f>VLOOKUP(D21,'Zvanja i koeficijenti'!$A$3:$B$22,2,FALSE)</f>
        <v>#N/A</v>
      </c>
      <c r="F21" s="20"/>
      <c r="G21" s="29"/>
      <c r="H21" s="9"/>
      <c r="I21" s="28"/>
      <c r="J21" s="79"/>
      <c r="K21" s="79"/>
      <c r="L21" s="22"/>
      <c r="M21" s="22"/>
      <c r="N21" s="23">
        <f t="shared" si="0"/>
        <v>0</v>
      </c>
      <c r="O21" s="23">
        <f t="shared" si="1"/>
        <v>0</v>
      </c>
      <c r="P21" s="24">
        <f t="shared" si="2"/>
        <v>0</v>
      </c>
      <c r="Q21" s="22"/>
      <c r="R21" s="22"/>
      <c r="S21" s="25">
        <f t="shared" si="3"/>
        <v>0</v>
      </c>
      <c r="T21" s="25">
        <f t="shared" si="4"/>
        <v>0</v>
      </c>
      <c r="U21" s="24">
        <f t="shared" si="5"/>
        <v>0</v>
      </c>
      <c r="V21" s="26"/>
      <c r="W21" s="26"/>
      <c r="X21" s="24">
        <f t="shared" si="6"/>
        <v>0</v>
      </c>
      <c r="Y21" s="24">
        <f t="shared" si="7"/>
        <v>0</v>
      </c>
      <c r="Z21" s="24">
        <f t="shared" si="8"/>
        <v>0</v>
      </c>
      <c r="AA21" s="15">
        <f t="shared" si="9"/>
        <v>0</v>
      </c>
      <c r="AB21" s="30"/>
      <c r="AC21" s="30"/>
      <c r="AD21" s="30"/>
    </row>
    <row r="22" spans="1:31" s="17" customFormat="1" x14ac:dyDescent="0.25">
      <c r="AA22" s="31"/>
    </row>
    <row r="23" spans="1:31" s="17" customFormat="1" x14ac:dyDescent="0.25">
      <c r="A23" s="17" t="s">
        <v>169</v>
      </c>
      <c r="AA23" s="31"/>
    </row>
    <row r="24" spans="1:31" s="17" customFormat="1" x14ac:dyDescent="0.25">
      <c r="AA24" s="31"/>
    </row>
    <row r="25" spans="1:31" s="17" customFormat="1" x14ac:dyDescent="0.25">
      <c r="P25" s="43"/>
      <c r="Q25" s="43"/>
      <c r="R25" s="43"/>
      <c r="T25" s="17" t="s">
        <v>58</v>
      </c>
      <c r="W25" s="31"/>
      <c r="AB25" s="17" t="s">
        <v>75</v>
      </c>
      <c r="AE25" s="31"/>
    </row>
    <row r="26" spans="1:31" s="17" customFormat="1" x14ac:dyDescent="0.25">
      <c r="P26" s="43"/>
      <c r="Q26" s="43"/>
      <c r="R26" s="43"/>
      <c r="W26" s="31"/>
      <c r="AE26" s="31"/>
    </row>
    <row r="27" spans="1:31" s="17" customFormat="1" x14ac:dyDescent="0.25">
      <c r="P27" s="43"/>
      <c r="Q27" s="43"/>
      <c r="R27" s="43"/>
      <c r="W27" s="31"/>
      <c r="AE27" s="31"/>
    </row>
    <row r="28" spans="1:31" x14ac:dyDescent="0.25">
      <c r="P28" s="45"/>
      <c r="Q28" s="45"/>
      <c r="R28" s="45"/>
      <c r="S28" s="47"/>
      <c r="T28" s="47"/>
      <c r="U28" s="47"/>
      <c r="V28" s="47"/>
      <c r="W28" s="48"/>
      <c r="AA28" s="47"/>
      <c r="AB28" s="47"/>
      <c r="AC28" s="47"/>
      <c r="AD28" s="47"/>
      <c r="AE28" s="3"/>
    </row>
  </sheetData>
  <mergeCells count="15">
    <mergeCell ref="A2:G2"/>
    <mergeCell ref="Q11:R11"/>
    <mergeCell ref="S11:U11"/>
    <mergeCell ref="V11:W11"/>
    <mergeCell ref="X11:Z11"/>
    <mergeCell ref="A7:AD7"/>
    <mergeCell ref="A9:K11"/>
    <mergeCell ref="L9:AA9"/>
    <mergeCell ref="AB9:AD11"/>
    <mergeCell ref="L10:P10"/>
    <mergeCell ref="Q10:U10"/>
    <mergeCell ref="V10:Z10"/>
    <mergeCell ref="AA10:AA12"/>
    <mergeCell ref="L11:M11"/>
    <mergeCell ref="N11:P11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koeficijenti'!$A$43:$A$74</xm:f>
          </x14:formula1>
          <xm:sqref>A2:G2 H14:H21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29"/>
  <sheetViews>
    <sheetView view="pageLayout" topLeftCell="A10" zoomScaleNormal="100" workbookViewId="0">
      <selection activeCell="Q12" sqref="Q12"/>
    </sheetView>
  </sheetViews>
  <sheetFormatPr defaultRowHeight="15" x14ac:dyDescent="0.25"/>
  <cols>
    <col min="1" max="1" width="31.28515625" customWidth="1"/>
    <col min="2" max="2" width="5.5703125" customWidth="1"/>
    <col min="3" max="3" width="5.140625" customWidth="1"/>
    <col min="4" max="7" width="4.85546875" customWidth="1"/>
    <col min="8" max="8" width="5.7109375" customWidth="1"/>
    <col min="9" max="9" width="6.7109375" customWidth="1"/>
    <col min="10" max="10" width="4.7109375" customWidth="1"/>
    <col min="11" max="11" width="7" customWidth="1"/>
    <col min="12" max="12" width="5.42578125" customWidth="1"/>
    <col min="13" max="13" width="5.5703125" customWidth="1"/>
    <col min="14" max="14" width="5.7109375" customWidth="1"/>
    <col min="15" max="15" width="6.28515625" customWidth="1"/>
    <col min="16" max="16" width="7.28515625" customWidth="1"/>
  </cols>
  <sheetData>
    <row r="1" spans="1:17" x14ac:dyDescent="0.25">
      <c r="B1" s="49"/>
      <c r="C1" t="s">
        <v>60</v>
      </c>
    </row>
    <row r="2" spans="1:17" x14ac:dyDescent="0.25">
      <c r="D2" s="46" t="s">
        <v>59</v>
      </c>
      <c r="E2" s="46"/>
      <c r="F2" s="46"/>
      <c r="G2" s="46"/>
      <c r="H2" s="46" t="s">
        <v>57</v>
      </c>
      <c r="I2" s="46"/>
      <c r="J2" s="46"/>
      <c r="K2" s="46"/>
      <c r="L2" s="46"/>
    </row>
    <row r="3" spans="1:17" x14ac:dyDescent="0.25">
      <c r="D3" s="46"/>
      <c r="E3" s="46"/>
      <c r="F3" s="46"/>
      <c r="G3" s="46"/>
      <c r="H3" s="46"/>
      <c r="I3" s="46"/>
      <c r="J3" s="46"/>
      <c r="K3" s="46"/>
      <c r="L3" s="46"/>
    </row>
    <row r="4" spans="1:17" ht="15.75" x14ac:dyDescent="0.25">
      <c r="A4" s="67" t="s">
        <v>68</v>
      </c>
      <c r="B4" s="52"/>
      <c r="C4" s="52"/>
      <c r="D4" s="52"/>
      <c r="E4" s="52"/>
      <c r="F4" s="52"/>
      <c r="G4" s="52"/>
      <c r="H4" s="52"/>
      <c r="I4" s="52"/>
      <c r="J4" s="50"/>
    </row>
    <row r="5" spans="1:17" ht="15.75" x14ac:dyDescent="0.25">
      <c r="A5" s="67" t="s">
        <v>69</v>
      </c>
      <c r="B5" s="55"/>
      <c r="C5" s="55"/>
      <c r="D5" s="55"/>
      <c r="E5" s="55"/>
      <c r="F5" s="55"/>
      <c r="G5" s="55"/>
      <c r="H5" s="55"/>
      <c r="I5" s="55"/>
      <c r="J5" s="50"/>
    </row>
    <row r="6" spans="1:17" ht="15.75" x14ac:dyDescent="0.25">
      <c r="A6" s="67" t="s">
        <v>70</v>
      </c>
      <c r="B6" s="55"/>
      <c r="C6" s="55"/>
      <c r="D6" s="55"/>
      <c r="E6" s="55"/>
      <c r="F6" s="55"/>
      <c r="G6" s="55"/>
      <c r="H6" s="55"/>
      <c r="I6" s="55"/>
      <c r="J6" s="50"/>
    </row>
    <row r="8" spans="1:17" ht="15" customHeight="1" x14ac:dyDescent="0.25">
      <c r="A8" s="98" t="s">
        <v>16</v>
      </c>
      <c r="B8" s="90" t="s">
        <v>28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15" customHeight="1" x14ac:dyDescent="0.25">
      <c r="A9" s="98"/>
      <c r="B9" s="91" t="s">
        <v>4</v>
      </c>
      <c r="C9" s="91"/>
      <c r="D9" s="91"/>
      <c r="E9" s="91"/>
      <c r="F9" s="91"/>
      <c r="G9" s="91" t="s">
        <v>5</v>
      </c>
      <c r="H9" s="91"/>
      <c r="I9" s="91"/>
      <c r="J9" s="91"/>
      <c r="K9" s="91"/>
      <c r="L9" s="91" t="s">
        <v>6</v>
      </c>
      <c r="M9" s="91"/>
      <c r="N9" s="91"/>
      <c r="O9" s="91"/>
      <c r="P9" s="91"/>
      <c r="Q9" s="92" t="s">
        <v>47</v>
      </c>
    </row>
    <row r="10" spans="1:17" x14ac:dyDescent="0.25">
      <c r="A10" s="98"/>
      <c r="B10" s="88" t="s">
        <v>8</v>
      </c>
      <c r="C10" s="88"/>
      <c r="D10" s="88" t="s">
        <v>7</v>
      </c>
      <c r="E10" s="88"/>
      <c r="F10" s="88"/>
      <c r="G10" s="88" t="s">
        <v>8</v>
      </c>
      <c r="H10" s="88"/>
      <c r="I10" s="88" t="s">
        <v>7</v>
      </c>
      <c r="J10" s="88"/>
      <c r="K10" s="88"/>
      <c r="L10" s="88" t="s">
        <v>8</v>
      </c>
      <c r="M10" s="88"/>
      <c r="N10" s="88" t="s">
        <v>7</v>
      </c>
      <c r="O10" s="88"/>
      <c r="P10" s="88"/>
      <c r="Q10" s="92"/>
    </row>
    <row r="11" spans="1:17" ht="65.25" customHeight="1" x14ac:dyDescent="0.25">
      <c r="A11" s="101"/>
      <c r="B11" s="41" t="s">
        <v>46</v>
      </c>
      <c r="C11" s="41" t="s">
        <v>19</v>
      </c>
      <c r="D11" s="40" t="s">
        <v>20</v>
      </c>
      <c r="E11" s="40" t="s">
        <v>21</v>
      </c>
      <c r="F11" s="41" t="s">
        <v>48</v>
      </c>
      <c r="G11" s="41" t="s">
        <v>46</v>
      </c>
      <c r="H11" s="41" t="s">
        <v>19</v>
      </c>
      <c r="I11" s="40" t="s">
        <v>22</v>
      </c>
      <c r="J11" s="40" t="s">
        <v>23</v>
      </c>
      <c r="K11" s="41" t="s">
        <v>48</v>
      </c>
      <c r="L11" s="41" t="s">
        <v>46</v>
      </c>
      <c r="M11" s="41" t="s">
        <v>19</v>
      </c>
      <c r="N11" s="40" t="s">
        <v>24</v>
      </c>
      <c r="O11" s="40" t="s">
        <v>25</v>
      </c>
      <c r="P11" s="41" t="s">
        <v>48</v>
      </c>
      <c r="Q11" s="92"/>
    </row>
    <row r="12" spans="1:17" x14ac:dyDescent="0.25">
      <c r="A12" s="40">
        <v>1</v>
      </c>
      <c r="B12" s="40">
        <v>2</v>
      </c>
      <c r="C12" s="40">
        <v>3</v>
      </c>
      <c r="D12" s="42">
        <v>4</v>
      </c>
      <c r="E12" s="42">
        <v>5</v>
      </c>
      <c r="F12" s="42">
        <v>6</v>
      </c>
      <c r="G12" s="40">
        <v>7</v>
      </c>
      <c r="H12" s="40">
        <v>8</v>
      </c>
      <c r="I12" s="42">
        <v>9</v>
      </c>
      <c r="J12" s="42">
        <v>10</v>
      </c>
      <c r="K12" s="42">
        <v>11</v>
      </c>
      <c r="L12" s="40">
        <v>12</v>
      </c>
      <c r="M12" s="40">
        <v>13</v>
      </c>
      <c r="N12" s="42">
        <v>14</v>
      </c>
      <c r="O12" s="42">
        <v>15</v>
      </c>
      <c r="P12" s="42">
        <v>16</v>
      </c>
      <c r="Q12" s="40">
        <v>17</v>
      </c>
    </row>
    <row r="13" spans="1:17" x14ac:dyDescent="0.25">
      <c r="A13" s="7"/>
      <c r="B13" s="10"/>
      <c r="C13" s="10"/>
      <c r="D13" s="11">
        <f t="shared" ref="D13:D16" si="0">B13*3.2</f>
        <v>0</v>
      </c>
      <c r="E13" s="11">
        <f t="shared" ref="E13:E16" si="1">C13*2.1</f>
        <v>0</v>
      </c>
      <c r="F13" s="12">
        <f t="shared" ref="F13:F16" si="2">D13+E13</f>
        <v>0</v>
      </c>
      <c r="G13" s="10"/>
      <c r="H13" s="10"/>
      <c r="I13" s="13">
        <f>G13*2.4</f>
        <v>0</v>
      </c>
      <c r="J13" s="13">
        <f>H13*1.7</f>
        <v>0</v>
      </c>
      <c r="K13" s="12">
        <f>I13+J13</f>
        <v>0</v>
      </c>
      <c r="L13" s="14"/>
      <c r="M13" s="14"/>
      <c r="N13" s="12">
        <f>L13*1.6</f>
        <v>0</v>
      </c>
      <c r="O13" s="12">
        <f>M13*1.3</f>
        <v>0</v>
      </c>
      <c r="P13" s="12">
        <f>N13+O13</f>
        <v>0</v>
      </c>
      <c r="Q13" s="15">
        <f>SUM(F13+K13+P13)</f>
        <v>0</v>
      </c>
    </row>
    <row r="14" spans="1:17" x14ac:dyDescent="0.25">
      <c r="A14" s="19"/>
      <c r="B14" s="22"/>
      <c r="C14" s="22"/>
      <c r="D14" s="23">
        <f t="shared" si="0"/>
        <v>0</v>
      </c>
      <c r="E14" s="23">
        <f t="shared" si="1"/>
        <v>0</v>
      </c>
      <c r="F14" s="24">
        <f t="shared" si="2"/>
        <v>0</v>
      </c>
      <c r="G14" s="22"/>
      <c r="H14" s="22"/>
      <c r="I14" s="25">
        <f t="shared" ref="I14:I16" si="3">G14*2.4</f>
        <v>0</v>
      </c>
      <c r="J14" s="25">
        <f t="shared" ref="J14:J16" si="4">H14*1.7</f>
        <v>0</v>
      </c>
      <c r="K14" s="24">
        <f t="shared" ref="K14:K16" si="5">I14+J14</f>
        <v>0</v>
      </c>
      <c r="L14" s="26"/>
      <c r="M14" s="26"/>
      <c r="N14" s="24">
        <f t="shared" ref="N14:N16" si="6">L14*1.6</f>
        <v>0</v>
      </c>
      <c r="O14" s="24">
        <f t="shared" ref="O14:O16" si="7">M14*1.3</f>
        <v>0</v>
      </c>
      <c r="P14" s="24">
        <f t="shared" ref="P14:P15" si="8">N14+O14</f>
        <v>0</v>
      </c>
      <c r="Q14" s="15">
        <f t="shared" ref="Q14:Q16" si="9">SUM(F14+K14+P14)</f>
        <v>0</v>
      </c>
    </row>
    <row r="15" spans="1:17" x14ac:dyDescent="0.25">
      <c r="A15" s="19"/>
      <c r="B15" s="22"/>
      <c r="C15" s="22"/>
      <c r="D15" s="23">
        <f t="shared" si="0"/>
        <v>0</v>
      </c>
      <c r="E15" s="23">
        <f t="shared" si="1"/>
        <v>0</v>
      </c>
      <c r="F15" s="24">
        <f t="shared" si="2"/>
        <v>0</v>
      </c>
      <c r="G15" s="22"/>
      <c r="H15" s="22"/>
      <c r="I15" s="25">
        <f t="shared" si="3"/>
        <v>0</v>
      </c>
      <c r="J15" s="25">
        <f t="shared" si="4"/>
        <v>0</v>
      </c>
      <c r="K15" s="24">
        <f t="shared" si="5"/>
        <v>0</v>
      </c>
      <c r="L15" s="26"/>
      <c r="M15" s="26"/>
      <c r="N15" s="24">
        <f t="shared" si="6"/>
        <v>0</v>
      </c>
      <c r="O15" s="24">
        <f t="shared" si="7"/>
        <v>0</v>
      </c>
      <c r="P15" s="24">
        <f t="shared" si="8"/>
        <v>0</v>
      </c>
      <c r="Q15" s="15">
        <f t="shared" si="9"/>
        <v>0</v>
      </c>
    </row>
    <row r="16" spans="1:17" x14ac:dyDescent="0.25">
      <c r="A16" s="21"/>
      <c r="B16" s="22"/>
      <c r="C16" s="22"/>
      <c r="D16" s="23">
        <f t="shared" si="0"/>
        <v>0</v>
      </c>
      <c r="E16" s="23">
        <f t="shared" si="1"/>
        <v>0</v>
      </c>
      <c r="F16" s="24">
        <f t="shared" si="2"/>
        <v>0</v>
      </c>
      <c r="G16" s="22"/>
      <c r="H16" s="22"/>
      <c r="I16" s="25">
        <f t="shared" si="3"/>
        <v>0</v>
      </c>
      <c r="J16" s="25">
        <f t="shared" si="4"/>
        <v>0</v>
      </c>
      <c r="K16" s="24">
        <f t="shared" si="5"/>
        <v>0</v>
      </c>
      <c r="L16" s="26"/>
      <c r="M16" s="26"/>
      <c r="N16" s="24">
        <f t="shared" si="6"/>
        <v>0</v>
      </c>
      <c r="O16" s="24">
        <f t="shared" si="7"/>
        <v>0</v>
      </c>
      <c r="P16" s="24">
        <f>N16+O16</f>
        <v>0</v>
      </c>
      <c r="Q16" s="68">
        <f t="shared" si="9"/>
        <v>0</v>
      </c>
    </row>
    <row r="17" spans="1:18" x14ac:dyDescent="0.25">
      <c r="O17" t="s">
        <v>71</v>
      </c>
      <c r="Q17" s="69">
        <f>SUM(Q13:Q16)</f>
        <v>0</v>
      </c>
    </row>
    <row r="19" spans="1:18" x14ac:dyDescent="0.25">
      <c r="B19" s="57"/>
      <c r="C19" s="58"/>
      <c r="D19" s="58"/>
      <c r="E19" s="59"/>
      <c r="F19" s="59"/>
      <c r="G19" s="59"/>
      <c r="H19" s="59" t="s">
        <v>61</v>
      </c>
      <c r="I19" s="58"/>
      <c r="J19" s="59"/>
      <c r="K19" s="59"/>
      <c r="L19" s="59"/>
      <c r="M19" s="59"/>
      <c r="N19" s="59"/>
      <c r="O19" s="59"/>
      <c r="P19" s="59"/>
      <c r="Q19" s="60"/>
    </row>
    <row r="20" spans="1:18" x14ac:dyDescent="0.25">
      <c r="B20" s="57"/>
      <c r="C20" s="58" t="s">
        <v>62</v>
      </c>
      <c r="D20" s="61"/>
      <c r="E20" s="58"/>
      <c r="F20" s="58"/>
      <c r="G20" s="58"/>
      <c r="H20" s="59" t="s">
        <v>63</v>
      </c>
      <c r="I20" s="59"/>
      <c r="J20" s="58"/>
      <c r="K20" s="58"/>
      <c r="L20" s="57" t="s">
        <v>66</v>
      </c>
      <c r="M20" s="58"/>
      <c r="N20" s="58"/>
      <c r="O20" s="61"/>
      <c r="P20" s="57" t="s">
        <v>67</v>
      </c>
      <c r="Q20" s="61"/>
      <c r="R20" s="50"/>
    </row>
    <row r="21" spans="1:18" x14ac:dyDescent="0.25">
      <c r="B21" s="62"/>
      <c r="C21" s="63"/>
      <c r="D21" s="64"/>
      <c r="E21" s="65"/>
      <c r="F21" s="66" t="s">
        <v>64</v>
      </c>
      <c r="G21" s="59"/>
      <c r="H21" s="59"/>
      <c r="I21" s="62"/>
      <c r="J21" s="59" t="s">
        <v>65</v>
      </c>
      <c r="K21" s="60"/>
      <c r="L21" s="62"/>
      <c r="M21" s="63"/>
      <c r="N21" s="63"/>
      <c r="O21" s="64"/>
      <c r="P21" s="62"/>
      <c r="Q21" s="64"/>
    </row>
    <row r="22" spans="1:18" x14ac:dyDescent="0.25">
      <c r="B22" s="54"/>
      <c r="C22" s="55"/>
      <c r="D22" s="56"/>
      <c r="E22" s="54"/>
      <c r="F22" s="55"/>
      <c r="G22" s="55"/>
      <c r="H22" s="56"/>
      <c r="I22" s="54"/>
      <c r="J22" s="55"/>
      <c r="K22" s="56"/>
      <c r="L22" s="54"/>
      <c r="M22" s="55"/>
      <c r="N22" s="55"/>
      <c r="O22" s="56"/>
      <c r="P22" s="54"/>
      <c r="Q22" s="56"/>
    </row>
    <row r="23" spans="1:18" x14ac:dyDescent="0.25">
      <c r="B23" s="51"/>
      <c r="C23" s="52"/>
      <c r="D23" s="53"/>
      <c r="E23" s="51"/>
      <c r="F23" s="52"/>
      <c r="G23" s="52"/>
      <c r="H23" s="53"/>
      <c r="I23" s="51"/>
      <c r="J23" s="52"/>
      <c r="K23" s="53"/>
      <c r="L23" s="51"/>
      <c r="M23" s="52"/>
      <c r="N23" s="52"/>
      <c r="O23" s="53"/>
      <c r="P23" s="51"/>
      <c r="Q23" s="53"/>
    </row>
    <row r="24" spans="1:18" x14ac:dyDescent="0.25">
      <c r="B24" s="54"/>
      <c r="C24" s="55"/>
      <c r="D24" s="56"/>
      <c r="E24" s="54"/>
      <c r="F24" s="55"/>
      <c r="G24" s="55"/>
      <c r="H24" s="56"/>
      <c r="I24" s="54"/>
      <c r="J24" s="55"/>
      <c r="K24" s="56"/>
      <c r="L24" s="54"/>
      <c r="M24" s="55"/>
      <c r="N24" s="55"/>
      <c r="O24" s="56"/>
      <c r="P24" s="54"/>
      <c r="Q24" s="56"/>
    </row>
    <row r="25" spans="1:18" x14ac:dyDescent="0.25">
      <c r="B25" s="54"/>
      <c r="C25" s="55"/>
      <c r="D25" s="56"/>
      <c r="E25" s="54"/>
      <c r="F25" s="55"/>
      <c r="G25" s="55"/>
      <c r="H25" s="56"/>
      <c r="I25" s="54"/>
      <c r="J25" s="55"/>
      <c r="K25" s="56"/>
      <c r="L25" s="54"/>
      <c r="M25" s="55"/>
      <c r="N25" s="55"/>
      <c r="O25" s="56"/>
      <c r="P25" s="54"/>
      <c r="Q25" s="56"/>
    </row>
    <row r="26" spans="1:18" x14ac:dyDescent="0.25">
      <c r="B26" s="51"/>
      <c r="C26" s="52"/>
      <c r="D26" s="53"/>
      <c r="E26" s="51"/>
      <c r="F26" s="52"/>
      <c r="G26" s="52"/>
      <c r="H26" s="53"/>
      <c r="I26" s="51"/>
      <c r="J26" s="52"/>
      <c r="K26" s="53"/>
      <c r="L26" s="51"/>
      <c r="M26" s="52"/>
      <c r="N26" s="52"/>
      <c r="O26" s="53"/>
      <c r="P26" s="51"/>
      <c r="Q26" s="53"/>
    </row>
    <row r="27" spans="1:18" x14ac:dyDescent="0.25">
      <c r="N27" t="s">
        <v>72</v>
      </c>
      <c r="P27" s="54"/>
      <c r="Q27" s="56"/>
    </row>
    <row r="29" spans="1:18" x14ac:dyDescent="0.25">
      <c r="A29" s="52"/>
      <c r="C29" s="52"/>
      <c r="D29" s="52"/>
      <c r="E29" s="52"/>
      <c r="F29" s="52"/>
      <c r="G29" s="52"/>
      <c r="H29" s="50"/>
      <c r="I29" s="52"/>
      <c r="J29" s="52"/>
      <c r="K29" s="52"/>
      <c r="L29" s="52"/>
      <c r="M29" s="52"/>
      <c r="N29" s="50"/>
      <c r="O29" s="52"/>
      <c r="P29" s="52"/>
      <c r="Q29" s="52"/>
    </row>
  </sheetData>
  <mergeCells count="12">
    <mergeCell ref="I10:K10"/>
    <mergeCell ref="L10:M10"/>
    <mergeCell ref="N10:P10"/>
    <mergeCell ref="A8:A11"/>
    <mergeCell ref="B8:Q8"/>
    <mergeCell ref="B9:F9"/>
    <mergeCell ref="G9:K9"/>
    <mergeCell ref="L9:P9"/>
    <mergeCell ref="Q9:Q11"/>
    <mergeCell ref="B10:C10"/>
    <mergeCell ref="D10:F10"/>
    <mergeCell ref="G10:H10"/>
  </mergeCells>
  <pageMargins left="0.7" right="0.7" top="0.75" bottom="0.75" header="0.3" footer="0.3"/>
  <pageSetup paperSize="9" orientation="landscape" r:id="rId1"/>
  <headerFooter>
    <oddHeader xml:space="preserve">&amp;L&amp;"Times New Roman,Regular"&amp;12SVEUČILIŠTE U ZADRU
ODJEL ZA </oddHeader>
    <oddFooter xml:space="preserve">&amp;L           Podnositelj izvješća
&amp;CPročelnik Odjela                                   Služba za rač. knjig. i fin.
&amp;RRektor/Prorektor         &amp;K00+000aaaaaaaaa &amp;K01+000                          &amp;K00+000 &amp;K01+000 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D28"/>
  <sheetViews>
    <sheetView topLeftCell="A7" zoomScaleNormal="100" workbookViewId="0">
      <selection activeCell="G26" sqref="G26"/>
    </sheetView>
  </sheetViews>
  <sheetFormatPr defaultColWidth="8.85546875" defaultRowHeight="15" x14ac:dyDescent="0.25"/>
  <cols>
    <col min="1" max="1" width="4.7109375" style="4" customWidth="1"/>
    <col min="2" max="2" width="9.7109375" style="4" bestFit="1" customWidth="1"/>
    <col min="3" max="3" width="12.28515625" style="4" customWidth="1"/>
    <col min="4" max="4" width="12.7109375" style="4" customWidth="1"/>
    <col min="5" max="5" width="6" style="4" customWidth="1"/>
    <col min="6" max="6" width="4.42578125" style="4" bestFit="1" customWidth="1"/>
    <col min="7" max="7" width="12.42578125" style="4" customWidth="1"/>
    <col min="8" max="8" width="16.7109375" style="4" customWidth="1"/>
    <col min="9" max="9" width="15" style="4" customWidth="1"/>
    <col min="10" max="10" width="9.28515625" style="4" customWidth="1"/>
    <col min="11" max="11" width="4.140625" style="4" customWidth="1"/>
    <col min="12" max="12" width="6.28515625" style="4" bestFit="1" customWidth="1"/>
    <col min="13" max="13" width="7" style="4" customWidth="1"/>
    <col min="14" max="15" width="4.85546875" style="4" bestFit="1" customWidth="1"/>
    <col min="16" max="16" width="6.5703125" style="4" bestFit="1" customWidth="1"/>
    <col min="17" max="17" width="6.28515625" style="4" bestFit="1" customWidth="1"/>
    <col min="18" max="18" width="7.28515625" style="4" customWidth="1"/>
    <col min="19" max="19" width="5.5703125" style="4" customWidth="1"/>
    <col min="20" max="20" width="4.7109375" style="4" customWidth="1"/>
    <col min="21" max="22" width="6.28515625" style="4" bestFit="1" customWidth="1"/>
    <col min="23" max="23" width="7" style="4" customWidth="1"/>
    <col min="24" max="24" width="5.28515625" style="4" customWidth="1"/>
    <col min="25" max="25" width="4.85546875" style="4" customWidth="1"/>
    <col min="26" max="26" width="6.28515625" style="4" bestFit="1" customWidth="1"/>
    <col min="27" max="27" width="8.140625" style="32" customWidth="1"/>
    <col min="28" max="28" width="13" style="4" customWidth="1"/>
    <col min="29" max="29" width="7.42578125" style="4" customWidth="1"/>
    <col min="30" max="30" width="8.5703125" style="4" customWidth="1"/>
    <col min="31" max="16384" width="8.85546875" style="4"/>
  </cols>
  <sheetData>
    <row r="1" spans="1:30" s="1" customFormat="1" x14ac:dyDescent="0.25">
      <c r="AA1" s="2"/>
    </row>
    <row r="2" spans="1:30" s="1" customFormat="1" x14ac:dyDescent="0.25">
      <c r="A2" s="39"/>
      <c r="AA2" s="2"/>
    </row>
    <row r="3" spans="1:30" s="1" customFormat="1" x14ac:dyDescent="0.25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5.5" customHeight="1" x14ac:dyDescent="0.25">
      <c r="A5" s="88" t="s">
        <v>29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90" t="s">
        <v>30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8" t="s">
        <v>53</v>
      </c>
      <c r="AC5" s="88"/>
      <c r="AD5" s="88"/>
    </row>
    <row r="6" spans="1:30" ht="16.899999999999999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91" t="s">
        <v>4</v>
      </c>
      <c r="M6" s="91"/>
      <c r="N6" s="91"/>
      <c r="O6" s="91"/>
      <c r="P6" s="91"/>
      <c r="Q6" s="91" t="s">
        <v>5</v>
      </c>
      <c r="R6" s="91"/>
      <c r="S6" s="91"/>
      <c r="T6" s="91"/>
      <c r="U6" s="91"/>
      <c r="V6" s="91" t="s">
        <v>6</v>
      </c>
      <c r="W6" s="91"/>
      <c r="X6" s="91"/>
      <c r="Y6" s="91"/>
      <c r="Z6" s="91"/>
      <c r="AA6" s="92" t="s">
        <v>47</v>
      </c>
      <c r="AB6" s="88"/>
      <c r="AC6" s="88"/>
      <c r="AD6" s="88"/>
    </row>
    <row r="7" spans="1:30" ht="32.450000000000003" customHeight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 t="s">
        <v>8</v>
      </c>
      <c r="M7" s="88"/>
      <c r="N7" s="88" t="s">
        <v>7</v>
      </c>
      <c r="O7" s="88"/>
      <c r="P7" s="88"/>
      <c r="Q7" s="88" t="s">
        <v>8</v>
      </c>
      <c r="R7" s="88"/>
      <c r="S7" s="88" t="s">
        <v>7</v>
      </c>
      <c r="T7" s="88"/>
      <c r="U7" s="88"/>
      <c r="V7" s="88" t="s">
        <v>8</v>
      </c>
      <c r="W7" s="88"/>
      <c r="X7" s="88" t="s">
        <v>7</v>
      </c>
      <c r="Y7" s="88"/>
      <c r="Z7" s="88"/>
      <c r="AA7" s="92"/>
      <c r="AB7" s="88"/>
      <c r="AC7" s="88"/>
      <c r="AD7" s="88"/>
    </row>
    <row r="8" spans="1:30" ht="72" customHeight="1" x14ac:dyDescent="0.25">
      <c r="A8" s="40" t="s">
        <v>9</v>
      </c>
      <c r="B8" s="40" t="s">
        <v>10</v>
      </c>
      <c r="C8" s="40" t="s">
        <v>11</v>
      </c>
      <c r="D8" s="40" t="s">
        <v>12</v>
      </c>
      <c r="E8" s="40" t="s">
        <v>13</v>
      </c>
      <c r="F8" s="40" t="s">
        <v>14</v>
      </c>
      <c r="G8" s="40" t="s">
        <v>15</v>
      </c>
      <c r="H8" s="40" t="s">
        <v>50</v>
      </c>
      <c r="I8" s="40" t="s">
        <v>16</v>
      </c>
      <c r="J8" s="40" t="s">
        <v>17</v>
      </c>
      <c r="K8" s="41" t="s">
        <v>18</v>
      </c>
      <c r="L8" s="41" t="s">
        <v>46</v>
      </c>
      <c r="M8" s="41" t="s">
        <v>19</v>
      </c>
      <c r="N8" s="40" t="s">
        <v>20</v>
      </c>
      <c r="O8" s="40" t="s">
        <v>21</v>
      </c>
      <c r="P8" s="41" t="s">
        <v>48</v>
      </c>
      <c r="Q8" s="41" t="s">
        <v>46</v>
      </c>
      <c r="R8" s="41" t="s">
        <v>19</v>
      </c>
      <c r="S8" s="40" t="s">
        <v>22</v>
      </c>
      <c r="T8" s="40" t="s">
        <v>23</v>
      </c>
      <c r="U8" s="41" t="s">
        <v>48</v>
      </c>
      <c r="V8" s="41" t="s">
        <v>46</v>
      </c>
      <c r="W8" s="41" t="s">
        <v>19</v>
      </c>
      <c r="X8" s="40" t="s">
        <v>24</v>
      </c>
      <c r="Y8" s="40" t="s">
        <v>25</v>
      </c>
      <c r="Z8" s="41" t="s">
        <v>48</v>
      </c>
      <c r="AA8" s="92"/>
      <c r="AB8" s="40" t="s">
        <v>73</v>
      </c>
      <c r="AC8" s="40" t="s">
        <v>26</v>
      </c>
      <c r="AD8" s="40" t="s">
        <v>27</v>
      </c>
    </row>
    <row r="9" spans="1:30" ht="22.9" customHeight="1" x14ac:dyDescent="0.2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2">
        <v>14</v>
      </c>
      <c r="O9" s="42">
        <v>15</v>
      </c>
      <c r="P9" s="42">
        <v>16</v>
      </c>
      <c r="Q9" s="40">
        <v>17</v>
      </c>
      <c r="R9" s="40">
        <v>18</v>
      </c>
      <c r="S9" s="42">
        <v>19</v>
      </c>
      <c r="T9" s="42">
        <v>20</v>
      </c>
      <c r="U9" s="42">
        <v>21</v>
      </c>
      <c r="V9" s="40">
        <v>22</v>
      </c>
      <c r="W9" s="40">
        <v>23</v>
      </c>
      <c r="X9" s="42">
        <v>24</v>
      </c>
      <c r="Y9" s="42">
        <v>25</v>
      </c>
      <c r="Z9" s="42">
        <v>26</v>
      </c>
      <c r="AA9" s="40">
        <v>27</v>
      </c>
      <c r="AB9" s="40">
        <v>28</v>
      </c>
      <c r="AC9" s="40">
        <v>29</v>
      </c>
      <c r="AD9" s="40">
        <v>30</v>
      </c>
    </row>
    <row r="10" spans="1:30" s="17" customFormat="1" x14ac:dyDescent="0.25">
      <c r="A10" s="6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11">
        <f t="shared" ref="N10:N17" si="0">L10*3.2</f>
        <v>0</v>
      </c>
      <c r="O10" s="11">
        <f t="shared" ref="O10:O17" si="1">M10*2.1</f>
        <v>0</v>
      </c>
      <c r="P10" s="12">
        <f t="shared" ref="P10:P17" si="2">N10+O10</f>
        <v>0</v>
      </c>
      <c r="Q10" s="37"/>
      <c r="R10" s="37"/>
      <c r="S10" s="13">
        <f>Q10*2.4</f>
        <v>0</v>
      </c>
      <c r="T10" s="13">
        <f>R10*1.7</f>
        <v>0</v>
      </c>
      <c r="U10" s="12">
        <f>S10+T10</f>
        <v>0</v>
      </c>
      <c r="V10" s="38"/>
      <c r="W10" s="38"/>
      <c r="X10" s="12">
        <f>V10*1.6</f>
        <v>0</v>
      </c>
      <c r="Y10" s="12">
        <f>W10*1.3</f>
        <v>0</v>
      </c>
      <c r="Z10" s="12">
        <f>X10+Y10</f>
        <v>0</v>
      </c>
      <c r="AA10" s="15">
        <f>SUM(P10+U10+Z10)</f>
        <v>0</v>
      </c>
      <c r="AB10" s="36"/>
      <c r="AC10" s="36"/>
      <c r="AD10" s="36"/>
    </row>
    <row r="11" spans="1:30" s="17" customFormat="1" x14ac:dyDescent="0.25">
      <c r="A11" s="18">
        <v>2</v>
      </c>
      <c r="B11" s="19" t="s">
        <v>37</v>
      </c>
      <c r="C11" s="18" t="s">
        <v>37</v>
      </c>
      <c r="D11" s="20" t="s">
        <v>38</v>
      </c>
      <c r="E11" s="20">
        <v>1.4059999999999999</v>
      </c>
      <c r="F11" s="20">
        <v>3</v>
      </c>
      <c r="G11" s="21" t="s">
        <v>52</v>
      </c>
      <c r="H11" s="106" t="s">
        <v>42</v>
      </c>
      <c r="I11" s="107"/>
      <c r="J11" s="103" t="s">
        <v>45</v>
      </c>
      <c r="K11" s="112" t="s">
        <v>39</v>
      </c>
      <c r="L11" s="22">
        <v>0</v>
      </c>
      <c r="M11" s="22">
        <v>0</v>
      </c>
      <c r="N11" s="23">
        <f t="shared" si="0"/>
        <v>0</v>
      </c>
      <c r="O11" s="23">
        <f t="shared" si="1"/>
        <v>0</v>
      </c>
      <c r="P11" s="24">
        <f t="shared" si="2"/>
        <v>0</v>
      </c>
      <c r="Q11" s="22">
        <v>0</v>
      </c>
      <c r="R11" s="22">
        <v>0</v>
      </c>
      <c r="S11" s="25">
        <f t="shared" ref="S11:S17" si="3">Q11*2.4</f>
        <v>0</v>
      </c>
      <c r="T11" s="25">
        <f t="shared" ref="T11:T17" si="4">R11*1.7</f>
        <v>0</v>
      </c>
      <c r="U11" s="24">
        <f t="shared" ref="U11:U17" si="5">S11+T11</f>
        <v>0</v>
      </c>
      <c r="V11" s="26">
        <v>15</v>
      </c>
      <c r="W11" s="26">
        <v>0</v>
      </c>
      <c r="X11" s="24">
        <f t="shared" ref="X11:X17" si="6">V11*1.6</f>
        <v>24</v>
      </c>
      <c r="Y11" s="24">
        <f t="shared" ref="Y11:Y17" si="7">W11*1.3</f>
        <v>0</v>
      </c>
      <c r="Z11" s="24">
        <f t="shared" ref="Z11:Z17" si="8">X11+Y11</f>
        <v>24</v>
      </c>
      <c r="AA11" s="15">
        <f t="shared" ref="AA11:AA17" si="9">SUM(P11+U11+Z11)</f>
        <v>24</v>
      </c>
      <c r="AB11" s="27" t="s">
        <v>41</v>
      </c>
      <c r="AC11" s="27" t="s">
        <v>41</v>
      </c>
      <c r="AD11" s="27" t="s">
        <v>41</v>
      </c>
    </row>
    <row r="12" spans="1:30" s="17" customFormat="1" x14ac:dyDescent="0.25">
      <c r="A12" s="18">
        <v>3</v>
      </c>
      <c r="B12" s="19" t="s">
        <v>37</v>
      </c>
      <c r="C12" s="18" t="s">
        <v>37</v>
      </c>
      <c r="D12" s="20" t="s">
        <v>40</v>
      </c>
      <c r="E12" s="20">
        <v>1.4059999999999999</v>
      </c>
      <c r="F12" s="20">
        <v>5</v>
      </c>
      <c r="G12" s="21" t="s">
        <v>51</v>
      </c>
      <c r="H12" s="108"/>
      <c r="I12" s="109"/>
      <c r="J12" s="104"/>
      <c r="K12" s="113"/>
      <c r="L12" s="22">
        <v>0</v>
      </c>
      <c r="M12" s="22">
        <v>0</v>
      </c>
      <c r="N12" s="23">
        <f t="shared" si="0"/>
        <v>0</v>
      </c>
      <c r="O12" s="23">
        <f t="shared" si="1"/>
        <v>0</v>
      </c>
      <c r="P12" s="24">
        <f t="shared" si="2"/>
        <v>0</v>
      </c>
      <c r="Q12" s="22">
        <v>0</v>
      </c>
      <c r="R12" s="22">
        <v>0</v>
      </c>
      <c r="S12" s="25">
        <f t="shared" si="3"/>
        <v>0</v>
      </c>
      <c r="T12" s="25">
        <f t="shared" si="4"/>
        <v>0</v>
      </c>
      <c r="U12" s="24">
        <f t="shared" si="5"/>
        <v>0</v>
      </c>
      <c r="V12" s="26">
        <v>60</v>
      </c>
      <c r="W12" s="26">
        <v>0</v>
      </c>
      <c r="X12" s="24">
        <f t="shared" si="6"/>
        <v>96</v>
      </c>
      <c r="Y12" s="24">
        <f t="shared" si="7"/>
        <v>0</v>
      </c>
      <c r="Z12" s="24">
        <f t="shared" si="8"/>
        <v>96</v>
      </c>
      <c r="AA12" s="15">
        <f t="shared" si="9"/>
        <v>96</v>
      </c>
      <c r="AB12" s="27" t="s">
        <v>41</v>
      </c>
      <c r="AC12" s="27" t="s">
        <v>41</v>
      </c>
      <c r="AD12" s="27" t="s">
        <v>41</v>
      </c>
    </row>
    <row r="13" spans="1:30" s="17" customFormat="1" x14ac:dyDescent="0.25">
      <c r="A13" s="18">
        <v>4</v>
      </c>
      <c r="B13" s="19"/>
      <c r="C13" s="18"/>
      <c r="D13" s="103" t="s">
        <v>44</v>
      </c>
      <c r="E13" s="20"/>
      <c r="F13" s="20"/>
      <c r="G13" s="103" t="s">
        <v>42</v>
      </c>
      <c r="H13" s="108"/>
      <c r="I13" s="109"/>
      <c r="J13" s="104"/>
      <c r="K13" s="113"/>
      <c r="L13" s="22">
        <v>0</v>
      </c>
      <c r="M13" s="22">
        <v>0</v>
      </c>
      <c r="N13" s="23">
        <f t="shared" si="0"/>
        <v>0</v>
      </c>
      <c r="O13" s="23">
        <f t="shared" si="1"/>
        <v>0</v>
      </c>
      <c r="P13" s="24">
        <f t="shared" si="2"/>
        <v>0</v>
      </c>
      <c r="Q13" s="22">
        <v>0</v>
      </c>
      <c r="R13" s="22">
        <v>0</v>
      </c>
      <c r="S13" s="25">
        <f t="shared" si="3"/>
        <v>0</v>
      </c>
      <c r="T13" s="25">
        <f t="shared" si="4"/>
        <v>0</v>
      </c>
      <c r="U13" s="24">
        <f t="shared" si="5"/>
        <v>0</v>
      </c>
      <c r="V13" s="26">
        <v>0</v>
      </c>
      <c r="W13" s="26">
        <v>0</v>
      </c>
      <c r="X13" s="24">
        <f t="shared" si="6"/>
        <v>0</v>
      </c>
      <c r="Y13" s="24">
        <f t="shared" si="7"/>
        <v>0</v>
      </c>
      <c r="Z13" s="24">
        <f>X13+Y13</f>
        <v>0</v>
      </c>
      <c r="AA13" s="15">
        <f t="shared" si="9"/>
        <v>0</v>
      </c>
      <c r="AB13" s="106" t="s">
        <v>43</v>
      </c>
      <c r="AC13" s="115"/>
      <c r="AD13" s="107"/>
    </row>
    <row r="14" spans="1:30" s="17" customFormat="1" x14ac:dyDescent="0.25">
      <c r="A14" s="18">
        <v>5</v>
      </c>
      <c r="B14" s="19"/>
      <c r="C14" s="18"/>
      <c r="D14" s="104"/>
      <c r="E14" s="20"/>
      <c r="F14" s="20"/>
      <c r="G14" s="104"/>
      <c r="H14" s="108"/>
      <c r="I14" s="109"/>
      <c r="J14" s="104"/>
      <c r="K14" s="113"/>
      <c r="L14" s="22">
        <v>0</v>
      </c>
      <c r="M14" s="22">
        <v>0</v>
      </c>
      <c r="N14" s="23">
        <f t="shared" si="0"/>
        <v>0</v>
      </c>
      <c r="O14" s="23">
        <f t="shared" si="1"/>
        <v>0</v>
      </c>
      <c r="P14" s="24">
        <f t="shared" si="2"/>
        <v>0</v>
      </c>
      <c r="Q14" s="22">
        <v>0</v>
      </c>
      <c r="R14" s="22">
        <v>0</v>
      </c>
      <c r="S14" s="25">
        <f t="shared" si="3"/>
        <v>0</v>
      </c>
      <c r="T14" s="25">
        <f t="shared" si="4"/>
        <v>0</v>
      </c>
      <c r="U14" s="24">
        <f t="shared" si="5"/>
        <v>0</v>
      </c>
      <c r="V14" s="26">
        <v>0</v>
      </c>
      <c r="W14" s="26">
        <v>0</v>
      </c>
      <c r="X14" s="24">
        <f t="shared" si="6"/>
        <v>0</v>
      </c>
      <c r="Y14" s="24">
        <f t="shared" si="7"/>
        <v>0</v>
      </c>
      <c r="Z14" s="24">
        <f t="shared" si="8"/>
        <v>0</v>
      </c>
      <c r="AA14" s="15">
        <f t="shared" si="9"/>
        <v>0</v>
      </c>
      <c r="AB14" s="108"/>
      <c r="AC14" s="116"/>
      <c r="AD14" s="109"/>
    </row>
    <row r="15" spans="1:30" s="17" customFormat="1" x14ac:dyDescent="0.25">
      <c r="A15" s="18">
        <v>6</v>
      </c>
      <c r="B15" s="19"/>
      <c r="C15" s="18"/>
      <c r="D15" s="104"/>
      <c r="E15" s="20"/>
      <c r="F15" s="20"/>
      <c r="G15" s="104"/>
      <c r="H15" s="108"/>
      <c r="I15" s="109"/>
      <c r="J15" s="104"/>
      <c r="K15" s="113"/>
      <c r="L15" s="22">
        <v>0</v>
      </c>
      <c r="M15" s="22">
        <v>0</v>
      </c>
      <c r="N15" s="23">
        <f t="shared" si="0"/>
        <v>0</v>
      </c>
      <c r="O15" s="23">
        <f t="shared" si="1"/>
        <v>0</v>
      </c>
      <c r="P15" s="24">
        <f t="shared" si="2"/>
        <v>0</v>
      </c>
      <c r="Q15" s="22">
        <v>0</v>
      </c>
      <c r="R15" s="22">
        <v>0</v>
      </c>
      <c r="S15" s="25">
        <f t="shared" si="3"/>
        <v>0</v>
      </c>
      <c r="T15" s="25">
        <f t="shared" si="4"/>
        <v>0</v>
      </c>
      <c r="U15" s="24">
        <f t="shared" si="5"/>
        <v>0</v>
      </c>
      <c r="V15" s="26">
        <v>0</v>
      </c>
      <c r="W15" s="26">
        <v>0</v>
      </c>
      <c r="X15" s="24">
        <f t="shared" si="6"/>
        <v>0</v>
      </c>
      <c r="Y15" s="24">
        <f t="shared" si="7"/>
        <v>0</v>
      </c>
      <c r="Z15" s="24">
        <f t="shared" si="8"/>
        <v>0</v>
      </c>
      <c r="AA15" s="15">
        <f t="shared" si="9"/>
        <v>0</v>
      </c>
      <c r="AB15" s="108"/>
      <c r="AC15" s="116"/>
      <c r="AD15" s="109"/>
    </row>
    <row r="16" spans="1:30" s="17" customFormat="1" x14ac:dyDescent="0.25">
      <c r="A16" s="18">
        <v>7</v>
      </c>
      <c r="B16" s="19"/>
      <c r="C16" s="18"/>
      <c r="D16" s="104"/>
      <c r="E16" s="20"/>
      <c r="F16" s="20"/>
      <c r="G16" s="104"/>
      <c r="H16" s="108"/>
      <c r="I16" s="109"/>
      <c r="J16" s="104"/>
      <c r="K16" s="113"/>
      <c r="L16" s="22">
        <v>0</v>
      </c>
      <c r="M16" s="22">
        <v>0</v>
      </c>
      <c r="N16" s="23">
        <f t="shared" si="0"/>
        <v>0</v>
      </c>
      <c r="O16" s="23">
        <f t="shared" si="1"/>
        <v>0</v>
      </c>
      <c r="P16" s="24">
        <f t="shared" si="2"/>
        <v>0</v>
      </c>
      <c r="Q16" s="22">
        <v>0</v>
      </c>
      <c r="R16" s="22">
        <v>0</v>
      </c>
      <c r="S16" s="25">
        <f t="shared" si="3"/>
        <v>0</v>
      </c>
      <c r="T16" s="25">
        <f t="shared" si="4"/>
        <v>0</v>
      </c>
      <c r="U16" s="24">
        <f t="shared" si="5"/>
        <v>0</v>
      </c>
      <c r="V16" s="26">
        <v>0</v>
      </c>
      <c r="W16" s="26">
        <v>0</v>
      </c>
      <c r="X16" s="24">
        <f t="shared" si="6"/>
        <v>0</v>
      </c>
      <c r="Y16" s="24">
        <f t="shared" si="7"/>
        <v>0</v>
      </c>
      <c r="Z16" s="24">
        <f>X16+Y16</f>
        <v>0</v>
      </c>
      <c r="AA16" s="15">
        <f t="shared" si="9"/>
        <v>0</v>
      </c>
      <c r="AB16" s="108"/>
      <c r="AC16" s="116"/>
      <c r="AD16" s="109"/>
    </row>
    <row r="17" spans="1:30" s="17" customFormat="1" x14ac:dyDescent="0.25">
      <c r="A17" s="18">
        <v>8</v>
      </c>
      <c r="B17" s="28"/>
      <c r="C17" s="18"/>
      <c r="D17" s="105"/>
      <c r="E17" s="20"/>
      <c r="F17" s="20"/>
      <c r="G17" s="105"/>
      <c r="H17" s="110"/>
      <c r="I17" s="111"/>
      <c r="J17" s="105"/>
      <c r="K17" s="114"/>
      <c r="L17" s="22">
        <v>0</v>
      </c>
      <c r="M17" s="22">
        <v>0</v>
      </c>
      <c r="N17" s="23">
        <f t="shared" si="0"/>
        <v>0</v>
      </c>
      <c r="O17" s="23">
        <f t="shared" si="1"/>
        <v>0</v>
      </c>
      <c r="P17" s="24">
        <f t="shared" si="2"/>
        <v>0</v>
      </c>
      <c r="Q17" s="22">
        <v>0</v>
      </c>
      <c r="R17" s="22">
        <v>0</v>
      </c>
      <c r="S17" s="25">
        <f t="shared" si="3"/>
        <v>0</v>
      </c>
      <c r="T17" s="25">
        <f t="shared" si="4"/>
        <v>0</v>
      </c>
      <c r="U17" s="24">
        <f t="shared" si="5"/>
        <v>0</v>
      </c>
      <c r="V17" s="26">
        <v>0</v>
      </c>
      <c r="W17" s="26">
        <v>0</v>
      </c>
      <c r="X17" s="24">
        <f t="shared" si="6"/>
        <v>0</v>
      </c>
      <c r="Y17" s="24">
        <f t="shared" si="7"/>
        <v>0</v>
      </c>
      <c r="Z17" s="24">
        <f t="shared" si="8"/>
        <v>0</v>
      </c>
      <c r="AA17" s="15">
        <f t="shared" si="9"/>
        <v>0</v>
      </c>
      <c r="AB17" s="110"/>
      <c r="AC17" s="117"/>
      <c r="AD17" s="111"/>
    </row>
    <row r="18" spans="1:30" s="17" customFormat="1" x14ac:dyDescent="0.25">
      <c r="AA18" s="31"/>
    </row>
    <row r="19" spans="1:30" s="17" customFormat="1" x14ac:dyDescent="0.25">
      <c r="A19" s="17" t="s">
        <v>32</v>
      </c>
      <c r="AA19" s="31"/>
    </row>
    <row r="20" spans="1:30" s="17" customFormat="1" x14ac:dyDescent="0.25">
      <c r="A20" s="17">
        <v>1</v>
      </c>
      <c r="B20" s="17" t="s">
        <v>33</v>
      </c>
      <c r="AA20" s="31"/>
    </row>
    <row r="21" spans="1:30" s="17" customFormat="1" x14ac:dyDescent="0.25">
      <c r="A21" s="17">
        <v>2</v>
      </c>
      <c r="B21" s="33" t="s">
        <v>36</v>
      </c>
      <c r="C21" s="33"/>
      <c r="D21" s="33"/>
      <c r="E21" s="33"/>
      <c r="F21" s="33"/>
      <c r="G21" s="33"/>
      <c r="H21" s="33"/>
      <c r="I21" s="33"/>
      <c r="J21" s="33"/>
      <c r="AA21" s="31"/>
    </row>
    <row r="22" spans="1:30" s="17" customFormat="1" x14ac:dyDescent="0.25">
      <c r="A22" s="17">
        <v>3</v>
      </c>
      <c r="B22" s="17" t="s">
        <v>76</v>
      </c>
      <c r="AA22" s="31"/>
    </row>
    <row r="23" spans="1:30" s="17" customFormat="1" x14ac:dyDescent="0.25">
      <c r="A23" s="17">
        <v>4</v>
      </c>
      <c r="B23" s="17" t="s">
        <v>35</v>
      </c>
      <c r="AA23" s="31"/>
    </row>
    <row r="24" spans="1:30" s="17" customFormat="1" x14ac:dyDescent="0.25">
      <c r="B24" s="34" t="s">
        <v>34</v>
      </c>
      <c r="C24" s="35"/>
      <c r="D24" s="35"/>
      <c r="AA24" s="31"/>
    </row>
    <row r="25" spans="1:30" s="17" customFormat="1" x14ac:dyDescent="0.25">
      <c r="A25" s="17">
        <v>5</v>
      </c>
      <c r="B25" s="17" t="s">
        <v>54</v>
      </c>
      <c r="AA25" s="31"/>
    </row>
    <row r="26" spans="1:30" x14ac:dyDescent="0.25">
      <c r="B26" s="4" t="s">
        <v>55</v>
      </c>
    </row>
    <row r="27" spans="1:30" x14ac:dyDescent="0.25">
      <c r="B27" s="86" t="s">
        <v>170</v>
      </c>
    </row>
    <row r="28" spans="1:30" x14ac:dyDescent="0.25">
      <c r="B28" s="4" t="s">
        <v>56</v>
      </c>
    </row>
  </sheetData>
  <mergeCells count="20">
    <mergeCell ref="AB13:AD17"/>
    <mergeCell ref="Q7:R7"/>
    <mergeCell ref="S7:U7"/>
    <mergeCell ref="V7:W7"/>
    <mergeCell ref="X7:Z7"/>
    <mergeCell ref="D13:D17"/>
    <mergeCell ref="G13:G17"/>
    <mergeCell ref="H11:I17"/>
    <mergeCell ref="J11:J17"/>
    <mergeCell ref="K11:K17"/>
    <mergeCell ref="A3:AD3"/>
    <mergeCell ref="A5:K7"/>
    <mergeCell ref="L5:AA5"/>
    <mergeCell ref="AB5:AD7"/>
    <mergeCell ref="L6:P6"/>
    <mergeCell ref="Q6:U6"/>
    <mergeCell ref="V6:Z6"/>
    <mergeCell ref="AA6:AA8"/>
    <mergeCell ref="L7:M7"/>
    <mergeCell ref="N7:P7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F102"/>
  <sheetViews>
    <sheetView workbookViewId="0">
      <selection activeCell="J36" sqref="J36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3" customWidth="1"/>
    <col min="4" max="4" width="12" bestFit="1" customWidth="1"/>
    <col min="7" max="7" width="16.28515625" bestFit="1" customWidth="1"/>
    <col min="8" max="8" width="11.28515625" bestFit="1" customWidth="1"/>
  </cols>
  <sheetData>
    <row r="2" spans="1:6" x14ac:dyDescent="0.25">
      <c r="A2" s="77" t="s">
        <v>83</v>
      </c>
      <c r="B2" s="78" t="s">
        <v>84</v>
      </c>
      <c r="C2" s="83"/>
      <c r="D2" s="83"/>
    </row>
    <row r="3" spans="1:6" x14ac:dyDescent="0.25">
      <c r="A3" s="70" t="s">
        <v>85</v>
      </c>
      <c r="B3" s="70">
        <v>2.9580000000000002</v>
      </c>
      <c r="C3" s="83"/>
      <c r="D3" s="83"/>
    </row>
    <row r="4" spans="1:6" x14ac:dyDescent="0.25">
      <c r="A4" s="70" t="s">
        <v>86</v>
      </c>
      <c r="B4" s="70">
        <v>2.9580000000000002</v>
      </c>
      <c r="C4" s="84"/>
      <c r="D4" s="84"/>
    </row>
    <row r="5" spans="1:6" x14ac:dyDescent="0.25">
      <c r="A5" s="70" t="s">
        <v>87</v>
      </c>
      <c r="B5" s="70">
        <v>2.4249999999999998</v>
      </c>
      <c r="C5" s="80"/>
      <c r="D5" s="80"/>
      <c r="F5" s="50"/>
    </row>
    <row r="6" spans="1:6" x14ac:dyDescent="0.25">
      <c r="A6" s="70" t="s">
        <v>88</v>
      </c>
      <c r="B6" s="70">
        <v>2.4249999999999998</v>
      </c>
      <c r="C6" s="82"/>
      <c r="D6" s="82"/>
      <c r="F6" s="50"/>
    </row>
    <row r="7" spans="1:6" x14ac:dyDescent="0.25">
      <c r="A7" s="70" t="s">
        <v>89</v>
      </c>
      <c r="B7" s="70">
        <v>2.0369999999999999</v>
      </c>
      <c r="C7" s="82"/>
      <c r="D7" s="82"/>
      <c r="F7" s="71"/>
    </row>
    <row r="8" spans="1:6" x14ac:dyDescent="0.25">
      <c r="A8" s="70" t="s">
        <v>90</v>
      </c>
      <c r="B8" s="70">
        <v>2.0369999999999999</v>
      </c>
      <c r="C8" s="81"/>
      <c r="D8" s="81"/>
      <c r="F8" s="50"/>
    </row>
    <row r="9" spans="1:6" x14ac:dyDescent="0.25">
      <c r="A9" s="70" t="s">
        <v>101</v>
      </c>
      <c r="B9" s="70">
        <v>1.843</v>
      </c>
      <c r="C9" s="81"/>
      <c r="D9" s="81"/>
    </row>
    <row r="10" spans="1:6" x14ac:dyDescent="0.25">
      <c r="A10" s="70" t="s">
        <v>103</v>
      </c>
      <c r="B10" s="70">
        <v>1.843</v>
      </c>
      <c r="C10" s="81"/>
      <c r="D10" s="81"/>
    </row>
    <row r="11" spans="1:6" x14ac:dyDescent="0.25">
      <c r="A11" s="70" t="s">
        <v>94</v>
      </c>
      <c r="B11" s="70">
        <v>1.843</v>
      </c>
      <c r="C11" s="81"/>
      <c r="D11" s="81"/>
    </row>
    <row r="12" spans="1:6" x14ac:dyDescent="0.25">
      <c r="A12" s="70" t="s">
        <v>95</v>
      </c>
      <c r="B12" s="70">
        <v>1.843</v>
      </c>
      <c r="C12" s="81"/>
      <c r="D12" s="81"/>
    </row>
    <row r="13" spans="1:6" x14ac:dyDescent="0.25">
      <c r="A13" s="70" t="s">
        <v>96</v>
      </c>
      <c r="B13" s="70">
        <v>1.4550000000000001</v>
      </c>
      <c r="C13" s="81"/>
      <c r="D13" s="81"/>
    </row>
    <row r="14" spans="1:6" x14ac:dyDescent="0.25">
      <c r="A14" s="70" t="s">
        <v>100</v>
      </c>
      <c r="B14" s="70">
        <v>1.4550000000000001</v>
      </c>
      <c r="C14" s="81"/>
      <c r="D14" s="81"/>
    </row>
    <row r="15" spans="1:6" x14ac:dyDescent="0.25">
      <c r="A15" s="70" t="s">
        <v>91</v>
      </c>
      <c r="B15" s="70">
        <v>1.6</v>
      </c>
      <c r="C15" s="81"/>
      <c r="D15" s="81"/>
    </row>
    <row r="16" spans="1:6" x14ac:dyDescent="0.25">
      <c r="A16" s="70" t="s">
        <v>92</v>
      </c>
      <c r="B16" s="70">
        <v>1.6</v>
      </c>
      <c r="C16" s="81"/>
      <c r="D16" s="81"/>
    </row>
    <row r="17" spans="1:4" x14ac:dyDescent="0.25">
      <c r="A17" s="70" t="s">
        <v>93</v>
      </c>
      <c r="B17" s="70">
        <v>1.4059999999999999</v>
      </c>
      <c r="C17" s="81"/>
      <c r="D17" s="81"/>
    </row>
    <row r="18" spans="1:4" x14ac:dyDescent="0.25">
      <c r="A18" s="70" t="s">
        <v>97</v>
      </c>
      <c r="B18" s="70">
        <v>1.4059999999999999</v>
      </c>
      <c r="C18" s="81"/>
      <c r="D18" s="81"/>
    </row>
    <row r="19" spans="1:4" x14ac:dyDescent="0.25">
      <c r="A19" s="70" t="s">
        <v>102</v>
      </c>
      <c r="B19" s="70">
        <v>1.6</v>
      </c>
      <c r="C19" s="81"/>
      <c r="D19" s="81"/>
    </row>
    <row r="20" spans="1:4" x14ac:dyDescent="0.25">
      <c r="A20" s="70" t="s">
        <v>98</v>
      </c>
      <c r="B20" s="70">
        <v>1.6</v>
      </c>
    </row>
    <row r="21" spans="1:4" x14ac:dyDescent="0.25">
      <c r="A21" s="70" t="s">
        <v>38</v>
      </c>
      <c r="B21" s="70">
        <v>1.4059999999999999</v>
      </c>
    </row>
    <row r="22" spans="1:4" x14ac:dyDescent="0.25">
      <c r="A22" s="70" t="s">
        <v>99</v>
      </c>
      <c r="B22" s="70">
        <v>1.4059999999999999</v>
      </c>
    </row>
    <row r="42" spans="1:3" ht="35.25" customHeight="1" x14ac:dyDescent="0.25">
      <c r="A42" s="119" t="s">
        <v>104</v>
      </c>
      <c r="B42" s="120"/>
      <c r="C42" s="121"/>
    </row>
    <row r="43" spans="1:3" x14ac:dyDescent="0.25">
      <c r="A43" s="72" t="s">
        <v>105</v>
      </c>
      <c r="B43" s="50"/>
      <c r="C43" s="73"/>
    </row>
    <row r="44" spans="1:3" x14ac:dyDescent="0.25">
      <c r="A44" s="72" t="s">
        <v>106</v>
      </c>
      <c r="B44" s="50"/>
      <c r="C44" s="73"/>
    </row>
    <row r="45" spans="1:3" x14ac:dyDescent="0.25">
      <c r="A45" s="72" t="s">
        <v>107</v>
      </c>
      <c r="B45" s="50"/>
      <c r="C45" s="73"/>
    </row>
    <row r="46" spans="1:3" x14ac:dyDescent="0.25">
      <c r="A46" s="72" t="s">
        <v>108</v>
      </c>
      <c r="B46" s="50"/>
      <c r="C46" s="73"/>
    </row>
    <row r="47" spans="1:3" x14ac:dyDescent="0.25">
      <c r="A47" s="72" t="s">
        <v>109</v>
      </c>
      <c r="B47" s="50"/>
      <c r="C47" s="73"/>
    </row>
    <row r="48" spans="1:3" x14ac:dyDescent="0.25">
      <c r="A48" s="72" t="s">
        <v>110</v>
      </c>
      <c r="B48" s="50"/>
      <c r="C48" s="73"/>
    </row>
    <row r="49" spans="1:3" x14ac:dyDescent="0.25">
      <c r="A49" s="72" t="s">
        <v>111</v>
      </c>
      <c r="B49" s="50"/>
      <c r="C49" s="73"/>
    </row>
    <row r="50" spans="1:3" x14ac:dyDescent="0.25">
      <c r="A50" s="72" t="s">
        <v>112</v>
      </c>
      <c r="B50" s="50"/>
      <c r="C50" s="73"/>
    </row>
    <row r="51" spans="1:3" x14ac:dyDescent="0.25">
      <c r="A51" s="72" t="s">
        <v>113</v>
      </c>
      <c r="B51" s="50"/>
      <c r="C51" s="73"/>
    </row>
    <row r="52" spans="1:3" x14ac:dyDescent="0.25">
      <c r="A52" s="72" t="s">
        <v>114</v>
      </c>
      <c r="B52" s="50"/>
      <c r="C52" s="73"/>
    </row>
    <row r="53" spans="1:3" x14ac:dyDescent="0.25">
      <c r="A53" s="72" t="s">
        <v>115</v>
      </c>
      <c r="B53" s="50"/>
      <c r="C53" s="73"/>
    </row>
    <row r="54" spans="1:3" x14ac:dyDescent="0.25">
      <c r="A54" s="72" t="s">
        <v>116</v>
      </c>
      <c r="B54" s="50"/>
      <c r="C54" s="73"/>
    </row>
    <row r="55" spans="1:3" x14ac:dyDescent="0.25">
      <c r="A55" s="72" t="s">
        <v>117</v>
      </c>
      <c r="B55" s="50"/>
      <c r="C55" s="73"/>
    </row>
    <row r="56" spans="1:3" x14ac:dyDescent="0.25">
      <c r="A56" s="72" t="s">
        <v>118</v>
      </c>
      <c r="B56" s="50"/>
      <c r="C56" s="73"/>
    </row>
    <row r="57" spans="1:3" x14ac:dyDescent="0.25">
      <c r="A57" s="72" t="s">
        <v>119</v>
      </c>
      <c r="B57" s="50"/>
      <c r="C57" s="73"/>
    </row>
    <row r="58" spans="1:3" x14ac:dyDescent="0.25">
      <c r="A58" s="72" t="s">
        <v>120</v>
      </c>
      <c r="B58" s="50"/>
      <c r="C58" s="73"/>
    </row>
    <row r="59" spans="1:3" x14ac:dyDescent="0.25">
      <c r="A59" s="72" t="s">
        <v>121</v>
      </c>
      <c r="B59" s="50"/>
      <c r="C59" s="73"/>
    </row>
    <row r="60" spans="1:3" x14ac:dyDescent="0.25">
      <c r="A60" s="72" t="s">
        <v>122</v>
      </c>
      <c r="B60" s="50"/>
      <c r="C60" s="73"/>
    </row>
    <row r="61" spans="1:3" x14ac:dyDescent="0.25">
      <c r="A61" s="72" t="s">
        <v>123</v>
      </c>
      <c r="B61" s="50"/>
      <c r="C61" s="73"/>
    </row>
    <row r="62" spans="1:3" x14ac:dyDescent="0.25">
      <c r="A62" s="72" t="s">
        <v>124</v>
      </c>
      <c r="B62" s="50"/>
      <c r="C62" s="73"/>
    </row>
    <row r="63" spans="1:3" x14ac:dyDescent="0.25">
      <c r="A63" s="72" t="s">
        <v>125</v>
      </c>
      <c r="B63" s="50"/>
      <c r="C63" s="73"/>
    </row>
    <row r="64" spans="1:3" x14ac:dyDescent="0.25">
      <c r="A64" s="72" t="s">
        <v>126</v>
      </c>
      <c r="B64" s="50"/>
      <c r="C64" s="73"/>
    </row>
    <row r="65" spans="1:3" x14ac:dyDescent="0.25">
      <c r="A65" s="72" t="s">
        <v>127</v>
      </c>
      <c r="B65" s="50"/>
      <c r="C65" s="73"/>
    </row>
    <row r="66" spans="1:3" x14ac:dyDescent="0.25">
      <c r="A66" s="72" t="s">
        <v>128</v>
      </c>
      <c r="B66" s="50"/>
      <c r="C66" s="73"/>
    </row>
    <row r="67" spans="1:3" x14ac:dyDescent="0.25">
      <c r="A67" s="72" t="s">
        <v>129</v>
      </c>
      <c r="B67" s="50"/>
      <c r="C67" s="73"/>
    </row>
    <row r="68" spans="1:3" x14ac:dyDescent="0.25">
      <c r="A68" s="72" t="s">
        <v>130</v>
      </c>
      <c r="B68" s="50"/>
      <c r="C68" s="73"/>
    </row>
    <row r="69" spans="1:3" x14ac:dyDescent="0.25">
      <c r="A69" s="72" t="s">
        <v>131</v>
      </c>
      <c r="B69" s="50"/>
      <c r="C69" s="73"/>
    </row>
    <row r="70" spans="1:3" x14ac:dyDescent="0.25">
      <c r="A70" s="72" t="s">
        <v>132</v>
      </c>
      <c r="B70" s="50"/>
      <c r="C70" s="73"/>
    </row>
    <row r="71" spans="1:3" x14ac:dyDescent="0.25">
      <c r="A71" s="72" t="s">
        <v>133</v>
      </c>
      <c r="B71" s="50"/>
      <c r="C71" s="73"/>
    </row>
    <row r="72" spans="1:3" x14ac:dyDescent="0.25">
      <c r="A72" s="72" t="s">
        <v>134</v>
      </c>
      <c r="B72" s="50"/>
      <c r="C72" s="73"/>
    </row>
    <row r="73" spans="1:3" x14ac:dyDescent="0.25">
      <c r="A73" s="72" t="s">
        <v>135</v>
      </c>
      <c r="B73" s="50"/>
      <c r="C73" s="73"/>
    </row>
    <row r="74" spans="1:3" x14ac:dyDescent="0.25">
      <c r="A74" s="51" t="s">
        <v>136</v>
      </c>
      <c r="B74" s="52"/>
      <c r="C74" s="53"/>
    </row>
    <row r="78" spans="1:3" x14ac:dyDescent="0.25">
      <c r="A78" s="118" t="s">
        <v>137</v>
      </c>
      <c r="B78" s="118"/>
    </row>
    <row r="79" spans="1:3" x14ac:dyDescent="0.25">
      <c r="A79" s="74" t="s">
        <v>138</v>
      </c>
      <c r="B79" s="74" t="s">
        <v>139</v>
      </c>
    </row>
    <row r="80" spans="1:3" x14ac:dyDescent="0.25">
      <c r="A80" s="74" t="s">
        <v>140</v>
      </c>
      <c r="B80" s="74" t="s">
        <v>141</v>
      </c>
    </row>
    <row r="82" spans="1:2" x14ac:dyDescent="0.25">
      <c r="A82" s="118" t="s">
        <v>142</v>
      </c>
      <c r="B82" s="118"/>
    </row>
    <row r="83" spans="1:2" x14ac:dyDescent="0.25">
      <c r="A83" s="75" t="s">
        <v>143</v>
      </c>
      <c r="B83" s="74" t="s">
        <v>144</v>
      </c>
    </row>
    <row r="84" spans="1:2" x14ac:dyDescent="0.25">
      <c r="A84" s="75" t="s">
        <v>143</v>
      </c>
      <c r="B84" s="74" t="s">
        <v>145</v>
      </c>
    </row>
    <row r="85" spans="1:2" x14ac:dyDescent="0.25">
      <c r="A85" s="75" t="s">
        <v>143</v>
      </c>
      <c r="B85" s="74" t="s">
        <v>146</v>
      </c>
    </row>
    <row r="86" spans="1:2" x14ac:dyDescent="0.25">
      <c r="A86" s="75" t="s">
        <v>143</v>
      </c>
      <c r="B86" s="74" t="s">
        <v>147</v>
      </c>
    </row>
    <row r="87" spans="1:2" x14ac:dyDescent="0.25">
      <c r="A87" s="75" t="s">
        <v>143</v>
      </c>
      <c r="B87" s="74" t="s">
        <v>148</v>
      </c>
    </row>
    <row r="88" spans="1:2" x14ac:dyDescent="0.25">
      <c r="A88" s="75" t="s">
        <v>143</v>
      </c>
      <c r="B88" s="74" t="s">
        <v>149</v>
      </c>
    </row>
    <row r="89" spans="1:2" x14ac:dyDescent="0.25">
      <c r="A89" s="75" t="s">
        <v>150</v>
      </c>
      <c r="B89" s="74" t="s">
        <v>151</v>
      </c>
    </row>
    <row r="90" spans="1:2" x14ac:dyDescent="0.25">
      <c r="A90" s="75" t="s">
        <v>150</v>
      </c>
      <c r="B90" s="74" t="s">
        <v>152</v>
      </c>
    </row>
    <row r="91" spans="1:2" x14ac:dyDescent="0.25">
      <c r="A91" s="75" t="s">
        <v>150</v>
      </c>
      <c r="B91" s="74" t="s">
        <v>153</v>
      </c>
    </row>
    <row r="92" spans="1:2" x14ac:dyDescent="0.25">
      <c r="A92" s="75" t="s">
        <v>150</v>
      </c>
      <c r="B92" s="74" t="s">
        <v>154</v>
      </c>
    </row>
    <row r="93" spans="1:2" x14ac:dyDescent="0.25">
      <c r="A93" s="75" t="s">
        <v>155</v>
      </c>
      <c r="B93" s="76" t="s">
        <v>156</v>
      </c>
    </row>
    <row r="94" spans="1:2" x14ac:dyDescent="0.25">
      <c r="A94" s="75" t="s">
        <v>155</v>
      </c>
      <c r="B94" s="74" t="s">
        <v>157</v>
      </c>
    </row>
    <row r="95" spans="1:2" x14ac:dyDescent="0.25">
      <c r="A95" s="75" t="s">
        <v>155</v>
      </c>
      <c r="B95" s="76" t="s">
        <v>158</v>
      </c>
    </row>
    <row r="96" spans="1:2" x14ac:dyDescent="0.25">
      <c r="A96" s="75" t="s">
        <v>155</v>
      </c>
      <c r="B96" s="74" t="s">
        <v>159</v>
      </c>
    </row>
    <row r="97" spans="1:2" x14ac:dyDescent="0.25">
      <c r="A97" s="75" t="s">
        <v>155</v>
      </c>
      <c r="B97" s="76" t="s">
        <v>160</v>
      </c>
    </row>
    <row r="98" spans="1:2" x14ac:dyDescent="0.25">
      <c r="A98" s="75" t="s">
        <v>155</v>
      </c>
      <c r="B98" s="74" t="s">
        <v>161</v>
      </c>
    </row>
    <row r="99" spans="1:2" x14ac:dyDescent="0.25">
      <c r="A99" s="75" t="s">
        <v>155</v>
      </c>
      <c r="B99" s="76" t="s">
        <v>162</v>
      </c>
    </row>
    <row r="100" spans="1:2" x14ac:dyDescent="0.25">
      <c r="A100" s="75" t="s">
        <v>155</v>
      </c>
      <c r="B100" s="74" t="s">
        <v>163</v>
      </c>
    </row>
    <row r="101" spans="1:2" x14ac:dyDescent="0.25">
      <c r="A101" s="75" t="s">
        <v>155</v>
      </c>
      <c r="B101" s="76" t="s">
        <v>164</v>
      </c>
    </row>
    <row r="102" spans="1:2" x14ac:dyDescent="0.25">
      <c r="A102" s="75" t="s">
        <v>155</v>
      </c>
      <c r="B102" s="74" t="s">
        <v>165</v>
      </c>
    </row>
  </sheetData>
  <sheetProtection password="C082" sheet="1" objects="1" scenarios="1" selectLockedCells="1" selectUnlockedCells="1"/>
  <mergeCells count="3">
    <mergeCell ref="A82:B82"/>
    <mergeCell ref="A42:C42"/>
    <mergeCell ref="A78:B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PLAN_ZS</vt:lpstr>
      <vt:lpstr>PLAN_LJS </vt:lpstr>
      <vt:lpstr>REAL_ZS</vt:lpstr>
      <vt:lpstr>REAL_LJS </vt:lpstr>
      <vt:lpstr>REAL_Pojedinačno</vt:lpstr>
      <vt:lpstr>Upute za popunu podataka</vt:lpstr>
      <vt:lpstr>Zvanja i koeficijenti</vt:lpstr>
      <vt:lpstr>'PLAN_LJS '!Ispis_naslova</vt:lpstr>
      <vt:lpstr>PLAN_ZS!Ispis_naslova</vt:lpstr>
      <vt:lpstr>'REAL_LJS '!Ispis_naslova</vt:lpstr>
      <vt:lpstr>REAL_ZS!Ispis_naslova</vt:lpstr>
      <vt:lpstr>'Upute za popunu podataka'!Ispis_naslova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Virna Skoda-Sapric</dc:creator>
  <cp:lastModifiedBy>nbalic@unizd.hr</cp:lastModifiedBy>
  <cp:lastPrinted>2020-02-14T09:37:06Z</cp:lastPrinted>
  <dcterms:created xsi:type="dcterms:W3CDTF">2019-12-13T09:24:33Z</dcterms:created>
  <dcterms:modified xsi:type="dcterms:W3CDTF">2020-04-02T09:22:33Z</dcterms:modified>
</cp:coreProperties>
</file>