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hfatovic@unizd.hr\Desktop\"/>
    </mc:Choice>
  </mc:AlternateContent>
  <xr:revisionPtr revIDLastSave="0" documentId="13_ncr:1_{717D2C6B-5F1E-48A2-83DF-73545CBEB03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G307" i="9"/>
  <c r="F307" i="9"/>
  <c r="H306" i="9"/>
  <c r="G306" i="9"/>
  <c r="E306" i="9" s="1"/>
  <c r="B306" i="9" s="1"/>
  <c r="F306" i="9"/>
  <c r="H305" i="9"/>
  <c r="G305" i="9"/>
  <c r="F305" i="9"/>
  <c r="H304" i="9"/>
  <c r="G304" i="9"/>
  <c r="F304" i="9"/>
  <c r="E304" i="9"/>
  <c r="B304" i="9" s="1"/>
  <c r="H303" i="9"/>
  <c r="G303" i="9"/>
  <c r="E303" i="9" s="1"/>
  <c r="F303" i="9"/>
  <c r="H302" i="9"/>
  <c r="G302" i="9"/>
  <c r="E302" i="9" s="1"/>
  <c r="B302" i="9" s="1"/>
  <c r="F302" i="9"/>
  <c r="H301" i="9"/>
  <c r="E301" i="9" s="1"/>
  <c r="B301" i="9" s="1"/>
  <c r="G301" i="9"/>
  <c r="F301" i="9"/>
  <c r="H300" i="9"/>
  <c r="G300" i="9"/>
  <c r="F300" i="9"/>
  <c r="E300" i="9"/>
  <c r="B300" i="9" s="1"/>
  <c r="H299" i="9"/>
  <c r="E299" i="9" s="1"/>
  <c r="B299" i="9" s="1"/>
  <c r="G299" i="9"/>
  <c r="F299" i="9"/>
  <c r="H298" i="9"/>
  <c r="G298" i="9"/>
  <c r="E298" i="9" s="1"/>
  <c r="B298" i="9" s="1"/>
  <c r="F298" i="9"/>
  <c r="H297" i="9"/>
  <c r="G297" i="9"/>
  <c r="F297" i="9"/>
  <c r="H296" i="9"/>
  <c r="G296" i="9"/>
  <c r="F296" i="9"/>
  <c r="E296" i="9"/>
  <c r="B296" i="9" s="1"/>
  <c r="H295" i="9"/>
  <c r="E295" i="9" s="1"/>
  <c r="G295" i="9"/>
  <c r="F295" i="9"/>
  <c r="H294" i="9"/>
  <c r="G294" i="9"/>
  <c r="E294" i="9" s="1"/>
  <c r="B294" i="9" s="1"/>
  <c r="F294" i="9"/>
  <c r="H293" i="9"/>
  <c r="G293" i="9"/>
  <c r="F293" i="9"/>
  <c r="H292" i="9"/>
  <c r="E292" i="9" s="1"/>
  <c r="B292" i="9" s="1"/>
  <c r="G292" i="9"/>
  <c r="F292" i="9"/>
  <c r="F291" i="9"/>
  <c r="F290" i="9"/>
  <c r="H289" i="9"/>
  <c r="G289" i="9"/>
  <c r="E289" i="9" s="1"/>
  <c r="B289" i="9" s="1"/>
  <c r="F289" i="9"/>
  <c r="H288" i="9"/>
  <c r="E288" i="9" s="1"/>
  <c r="B288" i="9" s="1"/>
  <c r="G288" i="9"/>
  <c r="F288" i="9"/>
  <c r="H287" i="9"/>
  <c r="G287" i="9"/>
  <c r="F287" i="9"/>
  <c r="E287" i="9"/>
  <c r="B287" i="9" s="1"/>
  <c r="H286" i="9"/>
  <c r="G286" i="9"/>
  <c r="F286" i="9"/>
  <c r="F285" i="9"/>
  <c r="H284" i="9"/>
  <c r="G284" i="9"/>
  <c r="F284" i="9"/>
  <c r="H283" i="9"/>
  <c r="E283" i="9" s="1"/>
  <c r="B283" i="9" s="1"/>
  <c r="G283" i="9"/>
  <c r="F283" i="9"/>
  <c r="H282" i="9"/>
  <c r="G282" i="9"/>
  <c r="F282" i="9"/>
  <c r="E282" i="9"/>
  <c r="F281" i="9"/>
  <c r="F280" i="9"/>
  <c r="F279" i="9"/>
  <c r="F277" i="9" s="1"/>
  <c r="F278" i="9"/>
  <c r="F276" i="9"/>
  <c r="L275" i="9"/>
  <c r="F275" i="9" s="1"/>
  <c r="H275" i="9"/>
  <c r="F274" i="9"/>
  <c r="I273" i="9"/>
  <c r="E273" i="9" s="1"/>
  <c r="B273" i="9" s="1"/>
  <c r="H273" i="9"/>
  <c r="F273" i="9"/>
  <c r="E272" i="9"/>
  <c r="M271" i="9"/>
  <c r="L271" i="9"/>
  <c r="F271" i="9" s="1"/>
  <c r="E271" i="9"/>
  <c r="B271" i="9" s="1"/>
  <c r="M270" i="9"/>
  <c r="L270" i="9"/>
  <c r="F270" i="9" s="1"/>
  <c r="B270" i="9" s="1"/>
  <c r="E270" i="9"/>
  <c r="M269" i="9"/>
  <c r="L269" i="9"/>
  <c r="F269" i="9" s="1"/>
  <c r="E269" i="9"/>
  <c r="M268" i="9"/>
  <c r="L268" i="9"/>
  <c r="F268" i="9"/>
  <c r="E268" i="9"/>
  <c r="M267" i="9"/>
  <c r="L267" i="9"/>
  <c r="F267" i="9" s="1"/>
  <c r="E267" i="9"/>
  <c r="B267" i="9" s="1"/>
  <c r="M266" i="9"/>
  <c r="L266" i="9"/>
  <c r="F266" i="9" s="1"/>
  <c r="E266" i="9"/>
  <c r="B266" i="9"/>
  <c r="M265" i="9"/>
  <c r="L265" i="9"/>
  <c r="F265" i="9" s="1"/>
  <c r="E265" i="9"/>
  <c r="M264" i="9"/>
  <c r="L264" i="9"/>
  <c r="F264" i="9"/>
  <c r="E264" i="9"/>
  <c r="M263" i="9"/>
  <c r="L263" i="9"/>
  <c r="F263" i="9" s="1"/>
  <c r="E263" i="9"/>
  <c r="B263" i="9" s="1"/>
  <c r="M262" i="9"/>
  <c r="L262" i="9"/>
  <c r="F262" i="9" s="1"/>
  <c r="B262" i="9" s="1"/>
  <c r="E262" i="9"/>
  <c r="M261" i="9"/>
  <c r="L261" i="9"/>
  <c r="F261" i="9" s="1"/>
  <c r="E261" i="9"/>
  <c r="M260" i="9"/>
  <c r="L260" i="9"/>
  <c r="F260" i="9"/>
  <c r="E260" i="9"/>
  <c r="M259" i="9"/>
  <c r="L259" i="9"/>
  <c r="F259" i="9" s="1"/>
  <c r="E259" i="9"/>
  <c r="B259" i="9" s="1"/>
  <c r="M258" i="9"/>
  <c r="L258" i="9"/>
  <c r="F258" i="9" s="1"/>
  <c r="E258" i="9"/>
  <c r="B258" i="9"/>
  <c r="M257" i="9"/>
  <c r="L257" i="9"/>
  <c r="F257" i="9" s="1"/>
  <c r="E257" i="9"/>
  <c r="M256" i="9"/>
  <c r="L256" i="9"/>
  <c r="F256" i="9"/>
  <c r="E256" i="9"/>
  <c r="M255" i="9"/>
  <c r="L255" i="9"/>
  <c r="F255" i="9" s="1"/>
  <c r="E255" i="9"/>
  <c r="B255" i="9" s="1"/>
  <c r="M254" i="9"/>
  <c r="L254" i="9"/>
  <c r="F254" i="9" s="1"/>
  <c r="B254" i="9" s="1"/>
  <c r="E254" i="9"/>
  <c r="M253" i="9"/>
  <c r="L253" i="9"/>
  <c r="F253" i="9" s="1"/>
  <c r="E253" i="9"/>
  <c r="M252" i="9"/>
  <c r="L252" i="9"/>
  <c r="F252" i="9"/>
  <c r="E252" i="9"/>
  <c r="M251" i="9"/>
  <c r="L251" i="9"/>
  <c r="F251" i="9" s="1"/>
  <c r="E251" i="9"/>
  <c r="B251" i="9" s="1"/>
  <c r="M250" i="9"/>
  <c r="L250" i="9"/>
  <c r="F250" i="9" s="1"/>
  <c r="E250" i="9"/>
  <c r="B250" i="9"/>
  <c r="M249" i="9"/>
  <c r="L249" i="9"/>
  <c r="F249" i="9" s="1"/>
  <c r="E249" i="9"/>
  <c r="M248" i="9"/>
  <c r="L248" i="9"/>
  <c r="F248" i="9"/>
  <c r="E248" i="9"/>
  <c r="M247" i="9"/>
  <c r="L247" i="9"/>
  <c r="F247" i="9" s="1"/>
  <c r="B247" i="9" s="1"/>
  <c r="E247" i="9"/>
  <c r="M246" i="9"/>
  <c r="L246" i="9"/>
  <c r="F246" i="9" s="1"/>
  <c r="B246" i="9" s="1"/>
  <c r="E246" i="9"/>
  <c r="M245" i="9"/>
  <c r="L245" i="9"/>
  <c r="F245" i="9" s="1"/>
  <c r="E245" i="9"/>
  <c r="M244" i="9"/>
  <c r="L244" i="9"/>
  <c r="F244" i="9"/>
  <c r="E244" i="9"/>
  <c r="M243" i="9"/>
  <c r="L243" i="9"/>
  <c r="F243" i="9" s="1"/>
  <c r="B243" i="9" s="1"/>
  <c r="E243" i="9"/>
  <c r="M242" i="9"/>
  <c r="L242" i="9"/>
  <c r="F242" i="9" s="1"/>
  <c r="E242" i="9"/>
  <c r="B242" i="9"/>
  <c r="M241" i="9"/>
  <c r="F241" i="9" s="1"/>
  <c r="L241" i="9"/>
  <c r="E241" i="9"/>
  <c r="M240" i="9"/>
  <c r="L240" i="9"/>
  <c r="F240" i="9"/>
  <c r="E240" i="9"/>
  <c r="M239" i="9"/>
  <c r="L239" i="9"/>
  <c r="F239" i="9" s="1"/>
  <c r="B239" i="9" s="1"/>
  <c r="E239" i="9"/>
  <c r="M238" i="9"/>
  <c r="L238" i="9"/>
  <c r="F238" i="9" s="1"/>
  <c r="B238" i="9" s="1"/>
  <c r="E238" i="9"/>
  <c r="M237" i="9"/>
  <c r="L237" i="9"/>
  <c r="F237" i="9" s="1"/>
  <c r="E237" i="9"/>
  <c r="M236" i="9"/>
  <c r="L236" i="9"/>
  <c r="F236" i="9"/>
  <c r="E236" i="9"/>
  <c r="M235" i="9"/>
  <c r="L235" i="9"/>
  <c r="F235" i="9" s="1"/>
  <c r="B235" i="9" s="1"/>
  <c r="E235" i="9"/>
  <c r="M234" i="9"/>
  <c r="L234" i="9"/>
  <c r="E234" i="9"/>
  <c r="M233" i="9"/>
  <c r="L233" i="9"/>
  <c r="F233" i="9" s="1"/>
  <c r="E233" i="9"/>
  <c r="B233" i="9" s="1"/>
  <c r="M232" i="9"/>
  <c r="L232" i="9"/>
  <c r="F232" i="9"/>
  <c r="E232" i="9"/>
  <c r="B232" i="9" s="1"/>
  <c r="M231" i="9"/>
  <c r="L231" i="9"/>
  <c r="F231" i="9" s="1"/>
  <c r="E231" i="9"/>
  <c r="M230" i="9"/>
  <c r="L230" i="9"/>
  <c r="F230" i="9" s="1"/>
  <c r="B230" i="9" s="1"/>
  <c r="E230" i="9"/>
  <c r="M229" i="9"/>
  <c r="L229" i="9"/>
  <c r="F229" i="9" s="1"/>
  <c r="E229" i="9"/>
  <c r="B229" i="9" s="1"/>
  <c r="M228" i="9"/>
  <c r="L228" i="9"/>
  <c r="F228" i="9"/>
  <c r="E228" i="9"/>
  <c r="B228" i="9" s="1"/>
  <c r="M227" i="9"/>
  <c r="L227" i="9"/>
  <c r="F227" i="9" s="1"/>
  <c r="E227" i="9"/>
  <c r="M226" i="9"/>
  <c r="L226" i="9"/>
  <c r="E226" i="9"/>
  <c r="M225" i="9"/>
  <c r="L225" i="9"/>
  <c r="F225" i="9" s="1"/>
  <c r="E225" i="9"/>
  <c r="M224" i="9"/>
  <c r="L224" i="9"/>
  <c r="F224" i="9"/>
  <c r="E224" i="9"/>
  <c r="B224" i="9" s="1"/>
  <c r="M223" i="9"/>
  <c r="L223" i="9"/>
  <c r="E223" i="9"/>
  <c r="M222" i="9"/>
  <c r="L222" i="9"/>
  <c r="E222" i="9"/>
  <c r="M221" i="9"/>
  <c r="L221" i="9"/>
  <c r="E221" i="9"/>
  <c r="M220" i="9"/>
  <c r="F220" i="9" s="1"/>
  <c r="L220" i="9"/>
  <c r="E220" i="9"/>
  <c r="M219" i="9"/>
  <c r="L219" i="9"/>
  <c r="E219" i="9"/>
  <c r="M218" i="9"/>
  <c r="L218" i="9"/>
  <c r="E218" i="9"/>
  <c r="M217" i="9"/>
  <c r="L217" i="9"/>
  <c r="E217" i="9"/>
  <c r="M216" i="9"/>
  <c r="L216" i="9"/>
  <c r="F216" i="9"/>
  <c r="E216" i="9"/>
  <c r="M215" i="9"/>
  <c r="L215" i="9"/>
  <c r="F215" i="9"/>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F125" i="9"/>
  <c r="E125" i="9"/>
  <c r="B125" i="9" s="1"/>
  <c r="H124" i="9"/>
  <c r="E124" i="9" s="1"/>
  <c r="B124" i="9" s="1"/>
  <c r="G124" i="9"/>
  <c r="F124" i="9"/>
  <c r="H123" i="9"/>
  <c r="G123" i="9"/>
  <c r="E123" i="9" s="1"/>
  <c r="B123" i="9" s="1"/>
  <c r="F123" i="9"/>
  <c r="H122" i="9"/>
  <c r="G122" i="9"/>
  <c r="E122" i="9" s="1"/>
  <c r="B122" i="9" s="1"/>
  <c r="F122" i="9"/>
  <c r="H121" i="9"/>
  <c r="G121" i="9"/>
  <c r="F121" i="9"/>
  <c r="E121" i="9"/>
  <c r="B121" i="9" s="1"/>
  <c r="H120" i="9"/>
  <c r="E120" i="9" s="1"/>
  <c r="B120" i="9" s="1"/>
  <c r="G120" i="9"/>
  <c r="F120" i="9"/>
  <c r="H119" i="9"/>
  <c r="G119" i="9"/>
  <c r="E119" i="9" s="1"/>
  <c r="B119" i="9" s="1"/>
  <c r="F119" i="9"/>
  <c r="H118" i="9"/>
  <c r="G118" i="9"/>
  <c r="E118" i="9" s="1"/>
  <c r="B118" i="9" s="1"/>
  <c r="F118" i="9"/>
  <c r="H117" i="9"/>
  <c r="G117" i="9"/>
  <c r="F117" i="9"/>
  <c r="E117" i="9"/>
  <c r="B117" i="9" s="1"/>
  <c r="H116" i="9"/>
  <c r="E116" i="9" s="1"/>
  <c r="B116" i="9" s="1"/>
  <c r="G116" i="9"/>
  <c r="F116" i="9"/>
  <c r="H115" i="9"/>
  <c r="G115" i="9"/>
  <c r="E115" i="9" s="1"/>
  <c r="B115" i="9" s="1"/>
  <c r="F115" i="9"/>
  <c r="H114" i="9"/>
  <c r="G114" i="9"/>
  <c r="E114" i="9" s="1"/>
  <c r="B114" i="9" s="1"/>
  <c r="F114" i="9"/>
  <c r="H113" i="9"/>
  <c r="G113" i="9"/>
  <c r="F113" i="9"/>
  <c r="E113" i="9"/>
  <c r="B113" i="9" s="1"/>
  <c r="H112" i="9"/>
  <c r="E112" i="9" s="1"/>
  <c r="B112" i="9" s="1"/>
  <c r="G112" i="9"/>
  <c r="F112" i="9"/>
  <c r="H111" i="9"/>
  <c r="G111" i="9"/>
  <c r="E111" i="9" s="1"/>
  <c r="B111" i="9" s="1"/>
  <c r="F111" i="9"/>
  <c r="H110" i="9"/>
  <c r="G110" i="9"/>
  <c r="E110" i="9" s="1"/>
  <c r="B110" i="9" s="1"/>
  <c r="F110" i="9"/>
  <c r="H109" i="9"/>
  <c r="G109" i="9"/>
  <c r="F109" i="9"/>
  <c r="E109" i="9"/>
  <c r="B109" i="9" s="1"/>
  <c r="H108" i="9"/>
  <c r="E108" i="9" s="1"/>
  <c r="B108" i="9" s="1"/>
  <c r="G108" i="9"/>
  <c r="F108" i="9"/>
  <c r="H107" i="9"/>
  <c r="G107" i="9"/>
  <c r="E107" i="9" s="1"/>
  <c r="B107" i="9" s="1"/>
  <c r="F107" i="9"/>
  <c r="H106" i="9"/>
  <c r="G106" i="9"/>
  <c r="E106" i="9" s="1"/>
  <c r="B106" i="9" s="1"/>
  <c r="F106" i="9"/>
  <c r="H105" i="9"/>
  <c r="G105" i="9"/>
  <c r="F105" i="9"/>
  <c r="E105" i="9"/>
  <c r="B105" i="9" s="1"/>
  <c r="H104" i="9"/>
  <c r="E104" i="9" s="1"/>
  <c r="B104" i="9" s="1"/>
  <c r="G104" i="9"/>
  <c r="F104" i="9"/>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E73" i="9" s="1"/>
  <c r="B73" i="9" s="1"/>
  <c r="F73" i="9"/>
  <c r="H72" i="9"/>
  <c r="G72" i="9"/>
  <c r="F72" i="9"/>
  <c r="E72" i="9"/>
  <c r="B72" i="9" s="1"/>
  <c r="H71" i="9"/>
  <c r="G71" i="9"/>
  <c r="F71" i="9"/>
  <c r="E71" i="9"/>
  <c r="B71" i="9" s="1"/>
  <c r="H70" i="9"/>
  <c r="G70" i="9"/>
  <c r="F70" i="9"/>
  <c r="H69" i="9"/>
  <c r="G69" i="9"/>
  <c r="E69" i="9" s="1"/>
  <c r="B69" i="9" s="1"/>
  <c r="F69" i="9"/>
  <c r="H68" i="9"/>
  <c r="E68" i="9" s="1"/>
  <c r="B68" i="9" s="1"/>
  <c r="G68" i="9"/>
  <c r="F68" i="9"/>
  <c r="H67" i="9"/>
  <c r="E67" i="9" s="1"/>
  <c r="B67" i="9" s="1"/>
  <c r="G67" i="9"/>
  <c r="F67" i="9"/>
  <c r="H66" i="9"/>
  <c r="G66" i="9"/>
  <c r="E66" i="9" s="1"/>
  <c r="B66" i="9" s="1"/>
  <c r="F66" i="9"/>
  <c r="H65" i="9"/>
  <c r="G65" i="9"/>
  <c r="E65" i="9" s="1"/>
  <c r="B65" i="9" s="1"/>
  <c r="F65" i="9"/>
  <c r="H64" i="9"/>
  <c r="E64" i="9" s="1"/>
  <c r="B64" i="9" s="1"/>
  <c r="G64" i="9"/>
  <c r="F64" i="9"/>
  <c r="H63" i="9"/>
  <c r="E63" i="9" s="1"/>
  <c r="B63" i="9" s="1"/>
  <c r="G63" i="9"/>
  <c r="F63" i="9"/>
  <c r="H62" i="9"/>
  <c r="G62" i="9"/>
  <c r="E62" i="9" s="1"/>
  <c r="B62" i="9" s="1"/>
  <c r="F62" i="9"/>
  <c r="H61" i="9"/>
  <c r="G61" i="9"/>
  <c r="E61" i="9" s="1"/>
  <c r="B61" i="9" s="1"/>
  <c r="F61" i="9"/>
  <c r="H60" i="9"/>
  <c r="G60" i="9"/>
  <c r="F60" i="9"/>
  <c r="E60" i="9"/>
  <c r="B60" i="9" s="1"/>
  <c r="H59" i="9"/>
  <c r="E59" i="9" s="1"/>
  <c r="B59" i="9" s="1"/>
  <c r="G59" i="9"/>
  <c r="F59" i="9"/>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E47" i="9" s="1"/>
  <c r="B47" i="9" s="1"/>
  <c r="F47" i="9"/>
  <c r="H46" i="9"/>
  <c r="G46" i="9"/>
  <c r="F46" i="9"/>
  <c r="H45" i="9"/>
  <c r="E45" i="9" s="1"/>
  <c r="B45" i="9" s="1"/>
  <c r="G45" i="9"/>
  <c r="F45" i="9"/>
  <c r="H44" i="9"/>
  <c r="G44" i="9"/>
  <c r="F44" i="9"/>
  <c r="H43" i="9"/>
  <c r="G43" i="9"/>
  <c r="F43" i="9"/>
  <c r="H42" i="9"/>
  <c r="G42" i="9"/>
  <c r="E42" i="9" s="1"/>
  <c r="B42" i="9" s="1"/>
  <c r="F42" i="9"/>
  <c r="H41" i="9"/>
  <c r="G41" i="9"/>
  <c r="F41" i="9"/>
  <c r="H40" i="9"/>
  <c r="G40" i="9"/>
  <c r="F40" i="9"/>
  <c r="H39" i="9"/>
  <c r="G39" i="9"/>
  <c r="F39" i="9"/>
  <c r="E39" i="9"/>
  <c r="B39" i="9"/>
  <c r="H38" i="9"/>
  <c r="E38" i="9" s="1"/>
  <c r="B38" i="9" s="1"/>
  <c r="G38" i="9"/>
  <c r="F38" i="9"/>
  <c r="H37" i="9"/>
  <c r="G37" i="9"/>
  <c r="E37" i="9" s="1"/>
  <c r="B37" i="9" s="1"/>
  <c r="F37" i="9"/>
  <c r="H36" i="9"/>
  <c r="G36" i="9"/>
  <c r="E36" i="9" s="1"/>
  <c r="B36" i="9" s="1"/>
  <c r="F36" i="9"/>
  <c r="H35" i="9"/>
  <c r="E35" i="9" s="1"/>
  <c r="B35" i="9" s="1"/>
  <c r="G35" i="9"/>
  <c r="F35" i="9"/>
  <c r="H34" i="9"/>
  <c r="E34" i="9" s="1"/>
  <c r="B34" i="9" s="1"/>
  <c r="G34" i="9"/>
  <c r="F34" i="9"/>
  <c r="H33" i="9"/>
  <c r="G33" i="9"/>
  <c r="E33" i="9" s="1"/>
  <c r="B33" i="9" s="1"/>
  <c r="F33" i="9"/>
  <c r="H32" i="9"/>
  <c r="E32" i="9" s="1"/>
  <c r="B32" i="9" s="1"/>
  <c r="G32" i="9"/>
  <c r="F32" i="9"/>
  <c r="H31" i="9"/>
  <c r="G31" i="9"/>
  <c r="F31" i="9"/>
  <c r="E31" i="9"/>
  <c r="B31" i="9" s="1"/>
  <c r="H30" i="9"/>
  <c r="G30" i="9"/>
  <c r="F30" i="9"/>
  <c r="H29" i="9"/>
  <c r="G29" i="9"/>
  <c r="E29" i="9" s="1"/>
  <c r="B29" i="9" s="1"/>
  <c r="F29" i="9"/>
  <c r="H28" i="9"/>
  <c r="E28" i="9" s="1"/>
  <c r="B28" i="9" s="1"/>
  <c r="G28" i="9"/>
  <c r="F28" i="9"/>
  <c r="H27" i="9"/>
  <c r="G27" i="9"/>
  <c r="F27" i="9"/>
  <c r="E27" i="9"/>
  <c r="B27" i="9" s="1"/>
  <c r="H26" i="9"/>
  <c r="G26" i="9"/>
  <c r="F26" i="9"/>
  <c r="H25" i="9"/>
  <c r="G25" i="9"/>
  <c r="E25" i="9" s="1"/>
  <c r="B25" i="9" s="1"/>
  <c r="F25" i="9"/>
  <c r="H24" i="9"/>
  <c r="E24" i="9" s="1"/>
  <c r="B24" i="9" s="1"/>
  <c r="G24" i="9"/>
  <c r="F24" i="9"/>
  <c r="H23" i="9"/>
  <c r="G23" i="9"/>
  <c r="E23" i="9" s="1"/>
  <c r="B23" i="9" s="1"/>
  <c r="F23" i="9"/>
  <c r="H22" i="9"/>
  <c r="G22" i="9"/>
  <c r="E22" i="9" s="1"/>
  <c r="B22" i="9" s="1"/>
  <c r="F22" i="9"/>
  <c r="F21" i="9"/>
  <c r="F4" i="9"/>
  <c r="O3" i="9"/>
  <c r="G275" i="9" s="1"/>
  <c r="I3" i="9"/>
  <c r="H3" i="9"/>
  <c r="G3" i="9"/>
  <c r="D101" i="8"/>
  <c r="D95" i="8"/>
  <c r="D90" i="8"/>
  <c r="D85" i="8"/>
  <c r="D80" i="8"/>
  <c r="D75" i="8"/>
  <c r="D70" i="8"/>
  <c r="D65" i="8"/>
  <c r="D60" i="8"/>
  <c r="D55" i="8"/>
  <c r="D49" i="8" s="1"/>
  <c r="D43" i="8" s="1"/>
  <c r="I35" i="3" s="1"/>
  <c r="D50" i="8"/>
  <c r="D44" i="8"/>
  <c r="D36" i="8"/>
  <c r="C1511" i="1" s="1"/>
  <c r="D26" i="8"/>
  <c r="D24" i="8" s="1"/>
  <c r="C1499" i="1" s="1"/>
  <c r="D18" i="8"/>
  <c r="D8" i="8"/>
  <c r="E44" i="7"/>
  <c r="D44" i="7"/>
  <c r="E39" i="7"/>
  <c r="D39" i="7"/>
  <c r="D38" i="7" s="1"/>
  <c r="E30" i="7"/>
  <c r="D30" i="7"/>
  <c r="E23" i="7"/>
  <c r="D23" i="7"/>
  <c r="E22" i="7"/>
  <c r="D22" i="7"/>
  <c r="E14" i="7"/>
  <c r="D14" i="7"/>
  <c r="E7" i="7"/>
  <c r="E6" i="7" s="1"/>
  <c r="E5" i="7" s="1"/>
  <c r="I29" i="3" s="1"/>
  <c r="D7" i="7"/>
  <c r="D6" i="7" s="1"/>
  <c r="D5" i="7" s="1"/>
  <c r="C1436" i="1"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1" i="6"/>
  <c r="F120" i="6"/>
  <c r="F119" i="6"/>
  <c r="F118"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E190" i="5" s="1"/>
  <c r="H310" i="9" s="1"/>
  <c r="D191" i="5"/>
  <c r="D190"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E149" i="5"/>
  <c r="H291" i="9" s="1"/>
  <c r="D149" i="5"/>
  <c r="F148" i="5"/>
  <c r="F147" i="5"/>
  <c r="E146" i="5"/>
  <c r="D1124" i="1" s="1"/>
  <c r="D146" i="5"/>
  <c r="F145" i="5"/>
  <c r="F144" i="5"/>
  <c r="F143" i="5"/>
  <c r="F142" i="5"/>
  <c r="E142" i="5"/>
  <c r="D142" i="5"/>
  <c r="F141" i="5"/>
  <c r="F140" i="5"/>
  <c r="F139" i="5"/>
  <c r="F138" i="5"/>
  <c r="F137" i="5"/>
  <c r="F136" i="5"/>
  <c r="E135" i="5"/>
  <c r="E134" i="5" s="1"/>
  <c r="D135" i="5"/>
  <c r="D134" i="5"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D79" i="5"/>
  <c r="E78" i="5"/>
  <c r="F77" i="5"/>
  <c r="F76" i="5"/>
  <c r="F75" i="5"/>
  <c r="F74" i="5"/>
  <c r="F73" i="5"/>
  <c r="F72" i="5"/>
  <c r="F71" i="5"/>
  <c r="E70" i="5"/>
  <c r="E69" i="5" s="1"/>
  <c r="D70" i="5"/>
  <c r="F70" i="5" s="1"/>
  <c r="F67" i="5"/>
  <c r="F66" i="5"/>
  <c r="F65" i="5"/>
  <c r="F64" i="5"/>
  <c r="F63" i="5"/>
  <c r="E63" i="5"/>
  <c r="D63" i="5"/>
  <c r="F62" i="5"/>
  <c r="F61" i="5"/>
  <c r="F60" i="5"/>
  <c r="F59" i="5"/>
  <c r="F58" i="5"/>
  <c r="F57" i="5"/>
  <c r="E56" i="5"/>
  <c r="F56" i="5" s="1"/>
  <c r="D56" i="5"/>
  <c r="F55" i="5"/>
  <c r="F54" i="5"/>
  <c r="F53" i="5"/>
  <c r="E52" i="5"/>
  <c r="D52" i="5"/>
  <c r="F52" i="5" s="1"/>
  <c r="F51" i="5"/>
  <c r="F50" i="5"/>
  <c r="F49" i="5"/>
  <c r="F48" i="5"/>
  <c r="F47" i="5"/>
  <c r="F46" i="5"/>
  <c r="E45" i="5"/>
  <c r="D45" i="5"/>
  <c r="F44" i="5"/>
  <c r="F43" i="5"/>
  <c r="F42" i="5"/>
  <c r="E41" i="5"/>
  <c r="D41" i="5"/>
  <c r="F40" i="5"/>
  <c r="F39" i="5"/>
  <c r="F38" i="5"/>
  <c r="F37" i="5"/>
  <c r="F36" i="5"/>
  <c r="E35" i="5"/>
  <c r="D35" i="5"/>
  <c r="F34" i="5"/>
  <c r="F33" i="5"/>
  <c r="F32" i="5"/>
  <c r="F31" i="5"/>
  <c r="F30" i="5"/>
  <c r="E29" i="5"/>
  <c r="D29" i="5"/>
  <c r="F28" i="5"/>
  <c r="F27" i="5"/>
  <c r="F26" i="5"/>
  <c r="F25" i="5"/>
  <c r="F24" i="5"/>
  <c r="F23" i="5"/>
  <c r="F22" i="5"/>
  <c r="F21" i="5"/>
  <c r="F20" i="5"/>
  <c r="E19" i="5"/>
  <c r="D997" i="1" s="1"/>
  <c r="G997" i="1" s="1"/>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H143" i="9" s="1"/>
  <c r="D603" i="4"/>
  <c r="G143" i="9" s="1"/>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E417" i="4"/>
  <c r="D417" i="4"/>
  <c r="E416" i="4"/>
  <c r="D416" i="4"/>
  <c r="D643" i="4" s="1"/>
  <c r="F411" i="4"/>
  <c r="F410" i="4"/>
  <c r="F409" i="4"/>
  <c r="F406" i="4"/>
  <c r="F405" i="4"/>
  <c r="F404" i="4"/>
  <c r="F403" i="4"/>
  <c r="E402" i="4"/>
  <c r="F402" i="4" s="1"/>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7" i="4"/>
  <c r="F376" i="4"/>
  <c r="F375" i="4"/>
  <c r="F374" i="4"/>
  <c r="F373" i="4"/>
  <c r="F372" i="4"/>
  <c r="F371" i="4"/>
  <c r="F370" i="4"/>
  <c r="E369" i="4"/>
  <c r="D369" i="4"/>
  <c r="F368" i="4"/>
  <c r="F367" i="4"/>
  <c r="F366" i="4"/>
  <c r="F365" i="4"/>
  <c r="E364" i="4"/>
  <c r="F364" i="4" s="1"/>
  <c r="D364" i="4"/>
  <c r="F362" i="4"/>
  <c r="F361" i="4"/>
  <c r="F360" i="4"/>
  <c r="F359" i="4"/>
  <c r="F358" i="4"/>
  <c r="F357" i="4"/>
  <c r="F356" i="4"/>
  <c r="E356" i="4"/>
  <c r="D356" i="4"/>
  <c r="F355" i="4"/>
  <c r="F354" i="4"/>
  <c r="F353" i="4"/>
  <c r="E352" i="4"/>
  <c r="D352" i="4"/>
  <c r="F352" i="4" s="1"/>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F264" i="4" s="1"/>
  <c r="D264" i="4"/>
  <c r="F262" i="4"/>
  <c r="F261" i="4"/>
  <c r="F260" i="4"/>
  <c r="E259" i="4"/>
  <c r="D259" i="4"/>
  <c r="F259" i="4" s="1"/>
  <c r="F258" i="4"/>
  <c r="F257" i="4"/>
  <c r="F256" i="4"/>
  <c r="F255" i="4"/>
  <c r="F254" i="4"/>
  <c r="E253" i="4"/>
  <c r="D253" i="4"/>
  <c r="F253" i="4" s="1"/>
  <c r="E252" i="4"/>
  <c r="F251" i="4"/>
  <c r="F250" i="4"/>
  <c r="F249" i="4"/>
  <c r="F248" i="4"/>
  <c r="E247" i="4"/>
  <c r="F247" i="4" s="1"/>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E215" i="4" s="1"/>
  <c r="D211" i="1" s="1"/>
  <c r="D216" i="4"/>
  <c r="F215" i="4"/>
  <c r="D215" i="4"/>
  <c r="F214" i="4"/>
  <c r="F213" i="4"/>
  <c r="F212" i="4"/>
  <c r="F211" i="4"/>
  <c r="E210" i="4"/>
  <c r="D206"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49" i="1" s="1"/>
  <c r="D153" i="4"/>
  <c r="D152" i="4"/>
  <c r="F150" i="4"/>
  <c r="F149" i="4"/>
  <c r="F148" i="4"/>
  <c r="F147" i="4"/>
  <c r="F146" i="4"/>
  <c r="F145" i="4"/>
  <c r="F144" i="4"/>
  <c r="F143" i="4"/>
  <c r="F142" i="4"/>
  <c r="F141" i="4"/>
  <c r="E140" i="4"/>
  <c r="E139" i="4" s="1"/>
  <c r="D140" i="4"/>
  <c r="F138" i="4"/>
  <c r="F137" i="4"/>
  <c r="F136" i="4"/>
  <c r="F135" i="4"/>
  <c r="E134" i="4"/>
  <c r="F134" i="4" s="1"/>
  <c r="D134" i="4"/>
  <c r="E133" i="4"/>
  <c r="F133" i="4" s="1"/>
  <c r="D133" i="4"/>
  <c r="F132" i="4"/>
  <c r="F131" i="4"/>
  <c r="F130" i="4"/>
  <c r="F129" i="4"/>
  <c r="E128" i="4"/>
  <c r="D128" i="4"/>
  <c r="F128" i="4" s="1"/>
  <c r="F127" i="4"/>
  <c r="F126" i="4"/>
  <c r="E125" i="4"/>
  <c r="D125" i="4"/>
  <c r="D124" i="4"/>
  <c r="F123" i="4"/>
  <c r="F122" i="4"/>
  <c r="F121" i="4"/>
  <c r="F120" i="4"/>
  <c r="E120" i="4"/>
  <c r="D120" i="4"/>
  <c r="F119" i="4"/>
  <c r="F118" i="4"/>
  <c r="F117" i="4"/>
  <c r="F116" i="4"/>
  <c r="F115" i="4"/>
  <c r="F114" i="4"/>
  <c r="F113" i="4"/>
  <c r="E112" i="4"/>
  <c r="E106"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F77" i="4" s="1"/>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E54" i="4"/>
  <c r="F54" i="4" s="1"/>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H31" i="3"/>
  <c r="G31" i="3"/>
  <c r="B31" i="3"/>
  <c r="I30" i="3"/>
  <c r="H30" i="3"/>
  <c r="G30" i="3"/>
  <c r="B30" i="3"/>
  <c r="H29"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79" i="1"/>
  <c r="C1579" i="1"/>
  <c r="H1579" i="1" s="1"/>
  <c r="H1578" i="1"/>
  <c r="C1578" i="1"/>
  <c r="G1578" i="1" s="1"/>
  <c r="G1577" i="1"/>
  <c r="C1577" i="1"/>
  <c r="H1577" i="1" s="1"/>
  <c r="C1576" i="1"/>
  <c r="G1576" i="1" s="1"/>
  <c r="H1575" i="1"/>
  <c r="G1575" i="1"/>
  <c r="C1575" i="1"/>
  <c r="H1574" i="1"/>
  <c r="C1574" i="1"/>
  <c r="G1574" i="1" s="1"/>
  <c r="G1573" i="1"/>
  <c r="C1573" i="1"/>
  <c r="H1573" i="1" s="1"/>
  <c r="C1572" i="1"/>
  <c r="G1572" i="1" s="1"/>
  <c r="H1571" i="1"/>
  <c r="G1571" i="1"/>
  <c r="C1571" i="1"/>
  <c r="G1570" i="1"/>
  <c r="C1570" i="1"/>
  <c r="H1570" i="1" s="1"/>
  <c r="C1569" i="1"/>
  <c r="H1569" i="1" s="1"/>
  <c r="H1568" i="1"/>
  <c r="C1568" i="1"/>
  <c r="G1568" i="1" s="1"/>
  <c r="H1567" i="1"/>
  <c r="G1567" i="1"/>
  <c r="C1567" i="1"/>
  <c r="C1566" i="1"/>
  <c r="G1566" i="1" s="1"/>
  <c r="G1565" i="1"/>
  <c r="C1565" i="1"/>
  <c r="H1565" i="1" s="1"/>
  <c r="C1564" i="1"/>
  <c r="G1564" i="1" s="1"/>
  <c r="H1563" i="1"/>
  <c r="G1563" i="1"/>
  <c r="C1563" i="1"/>
  <c r="G1562" i="1"/>
  <c r="C1562" i="1"/>
  <c r="H1562" i="1" s="1"/>
  <c r="C1561" i="1"/>
  <c r="H1561" i="1" s="1"/>
  <c r="H1560" i="1"/>
  <c r="C1560" i="1"/>
  <c r="G1560" i="1" s="1"/>
  <c r="H1559" i="1"/>
  <c r="G1559" i="1"/>
  <c r="C1559" i="1"/>
  <c r="H1558" i="1"/>
  <c r="C1558" i="1"/>
  <c r="G1558" i="1" s="1"/>
  <c r="G1557" i="1"/>
  <c r="C1557" i="1"/>
  <c r="H1557" i="1" s="1"/>
  <c r="C1556" i="1"/>
  <c r="G1556" i="1" s="1"/>
  <c r="H1555" i="1"/>
  <c r="G1555" i="1"/>
  <c r="C1555" i="1"/>
  <c r="G1554" i="1"/>
  <c r="C1554" i="1"/>
  <c r="H1554" i="1" s="1"/>
  <c r="C1553" i="1"/>
  <c r="H1553" i="1" s="1"/>
  <c r="H1552" i="1"/>
  <c r="C1552" i="1"/>
  <c r="G1552" i="1" s="1"/>
  <c r="H1551" i="1"/>
  <c r="G1551" i="1"/>
  <c r="C1551" i="1"/>
  <c r="H1550" i="1"/>
  <c r="C1550" i="1"/>
  <c r="G1550" i="1" s="1"/>
  <c r="G1549" i="1"/>
  <c r="C1549" i="1"/>
  <c r="H1549" i="1" s="1"/>
  <c r="C1548" i="1"/>
  <c r="G1548" i="1" s="1"/>
  <c r="H1547" i="1"/>
  <c r="G1547" i="1"/>
  <c r="C1547" i="1"/>
  <c r="G1546" i="1"/>
  <c r="C1546" i="1"/>
  <c r="H1546" i="1" s="1"/>
  <c r="C1545" i="1"/>
  <c r="H1545" i="1" s="1"/>
  <c r="H1544" i="1"/>
  <c r="C1544" i="1"/>
  <c r="G1544" i="1" s="1"/>
  <c r="H1543" i="1"/>
  <c r="G1543" i="1"/>
  <c r="C1543" i="1"/>
  <c r="H1542" i="1"/>
  <c r="C1542" i="1"/>
  <c r="G1542" i="1" s="1"/>
  <c r="G1541" i="1"/>
  <c r="C1541" i="1"/>
  <c r="H1541" i="1" s="1"/>
  <c r="C1540" i="1"/>
  <c r="G1540" i="1" s="1"/>
  <c r="H1539" i="1"/>
  <c r="G1539" i="1"/>
  <c r="C1539" i="1"/>
  <c r="G1538" i="1"/>
  <c r="C1538" i="1"/>
  <c r="H1538" i="1" s="1"/>
  <c r="C1537" i="1"/>
  <c r="H1537" i="1" s="1"/>
  <c r="H1536" i="1"/>
  <c r="C1536" i="1"/>
  <c r="G1536" i="1" s="1"/>
  <c r="H1535" i="1"/>
  <c r="G1535" i="1"/>
  <c r="C1535" i="1"/>
  <c r="H1534" i="1"/>
  <c r="C1534" i="1"/>
  <c r="G1534" i="1" s="1"/>
  <c r="G1533" i="1"/>
  <c r="C1533" i="1"/>
  <c r="H1533" i="1" s="1"/>
  <c r="C1532" i="1"/>
  <c r="G1532" i="1" s="1"/>
  <c r="C1531" i="1"/>
  <c r="H1531" i="1" s="1"/>
  <c r="C1530" i="1"/>
  <c r="H1530" i="1" s="1"/>
  <c r="C1529" i="1"/>
  <c r="H1529" i="1" s="1"/>
  <c r="H1528" i="1"/>
  <c r="C1528" i="1"/>
  <c r="G1528" i="1" s="1"/>
  <c r="H1527" i="1"/>
  <c r="G1527" i="1"/>
  <c r="C1527" i="1"/>
  <c r="H1526" i="1"/>
  <c r="C1526" i="1"/>
  <c r="G1526" i="1" s="1"/>
  <c r="G1525" i="1"/>
  <c r="C1525" i="1"/>
  <c r="H1525" i="1" s="1"/>
  <c r="C1524" i="1"/>
  <c r="G1524" i="1" s="1"/>
  <c r="H1523" i="1"/>
  <c r="G1523" i="1"/>
  <c r="C1523" i="1"/>
  <c r="G1522" i="1"/>
  <c r="C1522" i="1"/>
  <c r="H1522" i="1" s="1"/>
  <c r="C1521" i="1"/>
  <c r="H1521" i="1" s="1"/>
  <c r="H1520" i="1"/>
  <c r="C1520" i="1"/>
  <c r="G1520" i="1" s="1"/>
  <c r="H1519" i="1"/>
  <c r="G1519" i="1"/>
  <c r="C1519" i="1"/>
  <c r="C1516" i="1"/>
  <c r="G1516" i="1" s="1"/>
  <c r="H1515" i="1"/>
  <c r="G1515" i="1"/>
  <c r="C1515" i="1"/>
  <c r="G1514" i="1"/>
  <c r="C1514" i="1"/>
  <c r="H1514" i="1" s="1"/>
  <c r="C1513" i="1"/>
  <c r="H1513" i="1" s="1"/>
  <c r="C1512" i="1"/>
  <c r="H1511" i="1"/>
  <c r="G1511" i="1"/>
  <c r="C1510" i="1"/>
  <c r="H1510" i="1" s="1"/>
  <c r="C1509" i="1"/>
  <c r="H1508" i="1"/>
  <c r="C1508" i="1"/>
  <c r="G1508" i="1" s="1"/>
  <c r="H1507" i="1"/>
  <c r="G1507" i="1"/>
  <c r="C1507" i="1"/>
  <c r="C1506" i="1"/>
  <c r="G1505" i="1"/>
  <c r="C1505" i="1"/>
  <c r="H1505" i="1" s="1"/>
  <c r="C1504" i="1"/>
  <c r="C1503" i="1"/>
  <c r="H1503" i="1" s="1"/>
  <c r="C1502" i="1"/>
  <c r="H1502" i="1" s="1"/>
  <c r="C1501" i="1"/>
  <c r="H1500" i="1"/>
  <c r="C1500" i="1"/>
  <c r="G1500" i="1" s="1"/>
  <c r="H1499" i="1"/>
  <c r="G1499" i="1"/>
  <c r="H1498" i="1"/>
  <c r="C1498" i="1"/>
  <c r="G1498" i="1" s="1"/>
  <c r="C1497" i="1"/>
  <c r="C1496" i="1"/>
  <c r="G1496" i="1" s="1"/>
  <c r="H1495" i="1"/>
  <c r="G1495" i="1"/>
  <c r="C1495" i="1"/>
  <c r="C1494" i="1"/>
  <c r="C1493" i="1"/>
  <c r="H1493" i="1" s="1"/>
  <c r="C1492" i="1"/>
  <c r="G1492" i="1" s="1"/>
  <c r="C1491" i="1"/>
  <c r="H1491" i="1" s="1"/>
  <c r="H1490" i="1"/>
  <c r="C1490" i="1"/>
  <c r="G1490" i="1" s="1"/>
  <c r="C1489" i="1"/>
  <c r="C1488" i="1"/>
  <c r="G1488" i="1" s="1"/>
  <c r="H1487" i="1"/>
  <c r="G1487" i="1"/>
  <c r="C1487" i="1"/>
  <c r="C1486" i="1"/>
  <c r="C1485" i="1"/>
  <c r="H1485" i="1" s="1"/>
  <c r="H1484" i="1"/>
  <c r="C1484" i="1"/>
  <c r="G1484" i="1" s="1"/>
  <c r="H1482" i="1"/>
  <c r="G1482" i="1"/>
  <c r="C1482" i="1"/>
  <c r="H1480" i="1"/>
  <c r="C1480" i="1"/>
  <c r="G1480" i="1" s="1"/>
  <c r="G1479" i="1"/>
  <c r="D1479" i="1"/>
  <c r="C1479" i="1"/>
  <c r="H1478" i="1"/>
  <c r="D1478" i="1"/>
  <c r="C1478" i="1"/>
  <c r="J1477" i="1"/>
  <c r="D1477" i="1"/>
  <c r="G1477" i="1" s="1"/>
  <c r="C1477" i="1"/>
  <c r="H1476" i="1"/>
  <c r="G1476" i="1"/>
  <c r="D1476" i="1"/>
  <c r="C1476" i="1"/>
  <c r="J1476" i="1" s="1"/>
  <c r="H1475" i="1"/>
  <c r="G1475" i="1"/>
  <c r="D1475" i="1"/>
  <c r="C1475" i="1"/>
  <c r="J1474" i="1"/>
  <c r="G1474" i="1"/>
  <c r="I1474" i="1" s="1"/>
  <c r="D1474" i="1"/>
  <c r="C1474" i="1"/>
  <c r="H1474" i="1" s="1"/>
  <c r="H1473" i="1"/>
  <c r="D1473" i="1"/>
  <c r="C1473" i="1"/>
  <c r="D1472" i="1"/>
  <c r="C1472" i="1"/>
  <c r="H1471" i="1"/>
  <c r="G1471" i="1"/>
  <c r="I1471" i="1" s="1"/>
  <c r="D1471" i="1"/>
  <c r="C1471" i="1"/>
  <c r="J1471" i="1" s="1"/>
  <c r="C1470" i="1"/>
  <c r="C1469" i="1"/>
  <c r="D1468" i="1"/>
  <c r="J1468" i="1" s="1"/>
  <c r="C1468" i="1"/>
  <c r="G1468" i="1" s="1"/>
  <c r="H1467" i="1"/>
  <c r="G1467" i="1"/>
  <c r="D1467" i="1"/>
  <c r="C1467" i="1"/>
  <c r="J1467" i="1" s="1"/>
  <c r="J1466" i="1"/>
  <c r="D1466" i="1"/>
  <c r="C1466" i="1"/>
  <c r="H1466" i="1" s="1"/>
  <c r="H1465" i="1"/>
  <c r="D1465" i="1"/>
  <c r="C1465" i="1"/>
  <c r="G1464" i="1"/>
  <c r="D1464" i="1"/>
  <c r="C1464" i="1"/>
  <c r="H1463" i="1"/>
  <c r="G1463" i="1"/>
  <c r="I1463" i="1" s="1"/>
  <c r="D1463" i="1"/>
  <c r="C1463" i="1"/>
  <c r="J1463" i="1" s="1"/>
  <c r="I1462" i="1"/>
  <c r="G1462" i="1"/>
  <c r="D1462" i="1"/>
  <c r="C1462" i="1"/>
  <c r="H1462" i="1" s="1"/>
  <c r="G1461" i="1"/>
  <c r="D1461" i="1"/>
  <c r="C1461" i="1"/>
  <c r="D1460" i="1"/>
  <c r="H1460" i="1" s="1"/>
  <c r="C1460" i="1"/>
  <c r="J1459" i="1"/>
  <c r="H1459" i="1"/>
  <c r="G1459" i="1"/>
  <c r="I1459" i="1" s="1"/>
  <c r="D1459" i="1"/>
  <c r="C1459" i="1"/>
  <c r="D1458" i="1"/>
  <c r="C1458" i="1"/>
  <c r="H1458" i="1" s="1"/>
  <c r="J1457" i="1"/>
  <c r="G1457" i="1"/>
  <c r="D1457" i="1"/>
  <c r="H1457" i="1" s="1"/>
  <c r="C1457" i="1"/>
  <c r="D1456" i="1"/>
  <c r="H1456" i="1" s="1"/>
  <c r="C1456" i="1"/>
  <c r="J1455" i="1"/>
  <c r="H1455" i="1"/>
  <c r="G1455" i="1"/>
  <c r="I1455" i="1" s="1"/>
  <c r="D1455" i="1"/>
  <c r="C1455" i="1"/>
  <c r="H1454" i="1"/>
  <c r="G1454" i="1"/>
  <c r="D1454" i="1"/>
  <c r="C1454" i="1"/>
  <c r="H1453" i="1"/>
  <c r="G1453" i="1"/>
  <c r="D1453" i="1"/>
  <c r="C1453" i="1"/>
  <c r="D1452" i="1"/>
  <c r="C1452" i="1"/>
  <c r="H1452" i="1" s="1"/>
  <c r="J1451" i="1"/>
  <c r="G1451" i="1"/>
  <c r="I1451" i="1" s="1"/>
  <c r="D1451" i="1"/>
  <c r="H1451" i="1" s="1"/>
  <c r="C1451" i="1"/>
  <c r="D1450" i="1"/>
  <c r="H1450" i="1" s="1"/>
  <c r="C1450" i="1"/>
  <c r="J1449" i="1"/>
  <c r="H1449" i="1"/>
  <c r="G1449" i="1"/>
  <c r="I1449" i="1" s="1"/>
  <c r="D1449" i="1"/>
  <c r="C1449" i="1"/>
  <c r="D1448" i="1"/>
  <c r="C1448" i="1"/>
  <c r="J1447" i="1"/>
  <c r="G1447" i="1"/>
  <c r="D1447" i="1"/>
  <c r="H1447" i="1" s="1"/>
  <c r="C1447" i="1"/>
  <c r="D1446" i="1"/>
  <c r="H1446" i="1" s="1"/>
  <c r="C1446" i="1"/>
  <c r="D1445" i="1"/>
  <c r="G1445" i="1" s="1"/>
  <c r="C1445" i="1"/>
  <c r="D1444" i="1"/>
  <c r="C1444" i="1"/>
  <c r="D1443" i="1"/>
  <c r="C1443" i="1"/>
  <c r="G1443" i="1" s="1"/>
  <c r="G1442" i="1"/>
  <c r="D1442" i="1"/>
  <c r="C1442" i="1"/>
  <c r="D1441" i="1"/>
  <c r="G1441" i="1" s="1"/>
  <c r="C1441" i="1"/>
  <c r="G1440" i="1"/>
  <c r="D1440" i="1"/>
  <c r="C1440" i="1"/>
  <c r="D1439" i="1"/>
  <c r="C1439" i="1"/>
  <c r="D1438" i="1"/>
  <c r="D1437" i="1"/>
  <c r="D1436" i="1"/>
  <c r="D1434" i="1"/>
  <c r="C1434" i="1"/>
  <c r="H1434" i="1" s="1"/>
  <c r="D1433" i="1"/>
  <c r="G1433" i="1" s="1"/>
  <c r="C1433" i="1"/>
  <c r="G1432" i="1"/>
  <c r="D1432" i="1"/>
  <c r="C1432" i="1"/>
  <c r="H1432" i="1" s="1"/>
  <c r="D1431" i="1"/>
  <c r="C1431" i="1"/>
  <c r="G1431" i="1" s="1"/>
  <c r="G1430" i="1"/>
  <c r="D1430" i="1"/>
  <c r="C1430" i="1"/>
  <c r="H1430" i="1" s="1"/>
  <c r="D1429" i="1"/>
  <c r="G1429" i="1" s="1"/>
  <c r="C1429" i="1"/>
  <c r="D1428" i="1"/>
  <c r="C1428" i="1"/>
  <c r="H1428" i="1" s="1"/>
  <c r="D1427" i="1"/>
  <c r="C1427" i="1"/>
  <c r="D1426" i="1"/>
  <c r="C1426" i="1"/>
  <c r="H1426" i="1" s="1"/>
  <c r="D1425" i="1"/>
  <c r="G1425" i="1" s="1"/>
  <c r="C1425" i="1"/>
  <c r="G1424" i="1"/>
  <c r="D1424" i="1"/>
  <c r="C1424" i="1"/>
  <c r="H1424" i="1" s="1"/>
  <c r="D1423" i="1"/>
  <c r="C1423" i="1"/>
  <c r="G1423" i="1" s="1"/>
  <c r="G1422" i="1"/>
  <c r="D1422" i="1"/>
  <c r="C1422" i="1"/>
  <c r="H1422" i="1" s="1"/>
  <c r="D1421" i="1"/>
  <c r="G1421" i="1" s="1"/>
  <c r="C1421" i="1"/>
  <c r="D1420" i="1"/>
  <c r="C1420" i="1"/>
  <c r="H1420" i="1" s="1"/>
  <c r="D1419" i="1"/>
  <c r="C1419" i="1"/>
  <c r="D1418" i="1"/>
  <c r="C1418" i="1"/>
  <c r="H1418" i="1" s="1"/>
  <c r="D1417" i="1"/>
  <c r="G1417" i="1" s="1"/>
  <c r="C1417" i="1"/>
  <c r="D1416" i="1"/>
  <c r="G1416" i="1" s="1"/>
  <c r="C1416" i="1"/>
  <c r="D1415" i="1"/>
  <c r="C1415" i="1"/>
  <c r="G1415" i="1" s="1"/>
  <c r="G1414" i="1"/>
  <c r="D1414" i="1"/>
  <c r="C1414" i="1"/>
  <c r="H1414" i="1" s="1"/>
  <c r="D1413" i="1"/>
  <c r="G1413" i="1" s="1"/>
  <c r="C1413" i="1"/>
  <c r="D1412" i="1"/>
  <c r="C1412" i="1"/>
  <c r="H1412" i="1" s="1"/>
  <c r="D1411" i="1"/>
  <c r="C1411" i="1"/>
  <c r="D1410" i="1"/>
  <c r="C1410" i="1"/>
  <c r="H1410" i="1" s="1"/>
  <c r="D1409" i="1"/>
  <c r="G1409" i="1" s="1"/>
  <c r="C1409" i="1"/>
  <c r="D1407" i="1"/>
  <c r="C1407" i="1"/>
  <c r="G1407" i="1" s="1"/>
  <c r="G1406" i="1"/>
  <c r="D1406" i="1"/>
  <c r="C1406" i="1"/>
  <c r="H1406" i="1" s="1"/>
  <c r="D1405" i="1"/>
  <c r="G1405" i="1" s="1"/>
  <c r="C1405" i="1"/>
  <c r="D1404" i="1"/>
  <c r="C1404" i="1"/>
  <c r="H1404" i="1" s="1"/>
  <c r="D1403" i="1"/>
  <c r="C1403" i="1"/>
  <c r="D1402" i="1"/>
  <c r="C1402" i="1"/>
  <c r="H1402" i="1" s="1"/>
  <c r="D1401" i="1"/>
  <c r="G1401" i="1" s="1"/>
  <c r="C1401" i="1"/>
  <c r="G1400" i="1"/>
  <c r="D1400" i="1"/>
  <c r="C1400" i="1"/>
  <c r="H1400" i="1" s="1"/>
  <c r="D1399" i="1"/>
  <c r="C1399" i="1"/>
  <c r="G1399" i="1" s="1"/>
  <c r="G1398" i="1"/>
  <c r="D1398" i="1"/>
  <c r="C1398" i="1"/>
  <c r="H1398" i="1" s="1"/>
  <c r="D1397" i="1"/>
  <c r="G1397" i="1" s="1"/>
  <c r="C1397" i="1"/>
  <c r="D1396" i="1"/>
  <c r="C1396" i="1"/>
  <c r="H1396" i="1" s="1"/>
  <c r="D1395" i="1"/>
  <c r="C1395" i="1"/>
  <c r="D1394" i="1"/>
  <c r="C1394" i="1"/>
  <c r="H1394" i="1" s="1"/>
  <c r="D1393" i="1"/>
  <c r="G1393" i="1" s="1"/>
  <c r="C1393" i="1"/>
  <c r="G1392" i="1"/>
  <c r="D1392" i="1"/>
  <c r="C1392" i="1"/>
  <c r="H1392" i="1" s="1"/>
  <c r="D1391" i="1"/>
  <c r="C1391" i="1"/>
  <c r="G1391" i="1" s="1"/>
  <c r="G1390" i="1"/>
  <c r="D1390" i="1"/>
  <c r="C1390" i="1"/>
  <c r="H1390" i="1" s="1"/>
  <c r="D1389" i="1"/>
  <c r="G1389" i="1" s="1"/>
  <c r="C1389" i="1"/>
  <c r="D1388" i="1"/>
  <c r="C1388" i="1"/>
  <c r="H1388" i="1" s="1"/>
  <c r="D1387" i="1"/>
  <c r="C1387" i="1"/>
  <c r="D1386" i="1"/>
  <c r="C1386" i="1"/>
  <c r="H1386" i="1" s="1"/>
  <c r="D1385" i="1"/>
  <c r="G1385" i="1" s="1"/>
  <c r="C1385" i="1"/>
  <c r="G1384" i="1"/>
  <c r="D1384" i="1"/>
  <c r="C1384" i="1"/>
  <c r="H1384" i="1" s="1"/>
  <c r="D1383" i="1"/>
  <c r="G1382" i="1"/>
  <c r="D1382" i="1"/>
  <c r="C1382" i="1"/>
  <c r="H1382" i="1" s="1"/>
  <c r="D1381" i="1"/>
  <c r="G1381" i="1" s="1"/>
  <c r="C1381" i="1"/>
  <c r="G1380" i="1"/>
  <c r="D1380" i="1"/>
  <c r="C1380" i="1"/>
  <c r="H1380" i="1" s="1"/>
  <c r="D1379" i="1"/>
  <c r="C1379" i="1"/>
  <c r="G1379" i="1" s="1"/>
  <c r="D1378" i="1"/>
  <c r="C1378" i="1"/>
  <c r="H1378" i="1" s="1"/>
  <c r="D1377" i="1"/>
  <c r="G1377" i="1" s="1"/>
  <c r="C1377" i="1"/>
  <c r="D1376" i="1"/>
  <c r="C1376" i="1"/>
  <c r="H1376" i="1" s="1"/>
  <c r="D1375" i="1"/>
  <c r="C1375" i="1"/>
  <c r="G1375" i="1" s="1"/>
  <c r="G1374" i="1"/>
  <c r="D1374" i="1"/>
  <c r="C1374" i="1"/>
  <c r="H1374" i="1" s="1"/>
  <c r="D1373" i="1"/>
  <c r="G1373" i="1" s="1"/>
  <c r="C1373" i="1"/>
  <c r="G1372" i="1"/>
  <c r="D1372" i="1"/>
  <c r="C1372" i="1"/>
  <c r="H1372" i="1" s="1"/>
  <c r="D1371" i="1"/>
  <c r="C1371" i="1"/>
  <c r="G1371" i="1" s="1"/>
  <c r="D1370" i="1"/>
  <c r="C1370" i="1"/>
  <c r="H1370" i="1" s="1"/>
  <c r="D1369" i="1"/>
  <c r="D1368" i="1"/>
  <c r="C1368" i="1"/>
  <c r="H1368" i="1" s="1"/>
  <c r="D1367" i="1"/>
  <c r="C1367" i="1"/>
  <c r="D1366" i="1"/>
  <c r="C1366" i="1"/>
  <c r="H1366" i="1" s="1"/>
  <c r="D1365" i="1"/>
  <c r="G1365" i="1" s="1"/>
  <c r="C1365" i="1"/>
  <c r="D1364" i="1"/>
  <c r="C1364" i="1"/>
  <c r="H1364" i="1" s="1"/>
  <c r="D1363" i="1"/>
  <c r="C1363" i="1"/>
  <c r="G1363" i="1" s="1"/>
  <c r="G1362" i="1"/>
  <c r="D1362" i="1"/>
  <c r="C1362" i="1"/>
  <c r="H1362" i="1" s="1"/>
  <c r="D1361" i="1"/>
  <c r="G1361" i="1" s="1"/>
  <c r="C1361" i="1"/>
  <c r="G1360" i="1"/>
  <c r="D1360" i="1"/>
  <c r="C1360" i="1"/>
  <c r="H1360" i="1" s="1"/>
  <c r="D1359" i="1"/>
  <c r="C1359" i="1"/>
  <c r="D1358" i="1"/>
  <c r="H1358" i="1" s="1"/>
  <c r="C1358" i="1"/>
  <c r="G1358" i="1" s="1"/>
  <c r="H1357" i="1"/>
  <c r="D1357" i="1"/>
  <c r="C1357" i="1"/>
  <c r="G1357" i="1" s="1"/>
  <c r="H1356" i="1"/>
  <c r="D1356" i="1"/>
  <c r="C1356" i="1"/>
  <c r="D1355" i="1"/>
  <c r="H1355" i="1" s="1"/>
  <c r="C1355" i="1"/>
  <c r="D1354" i="1"/>
  <c r="H1354" i="1" s="1"/>
  <c r="C1354" i="1"/>
  <c r="G1354" i="1" s="1"/>
  <c r="H1353" i="1"/>
  <c r="D1353" i="1"/>
  <c r="C1353" i="1"/>
  <c r="G1353" i="1" s="1"/>
  <c r="H1352" i="1"/>
  <c r="D1352" i="1"/>
  <c r="C1352" i="1"/>
  <c r="D1351" i="1"/>
  <c r="H1351" i="1" s="1"/>
  <c r="C1351" i="1"/>
  <c r="D1350" i="1"/>
  <c r="H1350" i="1" s="1"/>
  <c r="C1350" i="1"/>
  <c r="G1350" i="1" s="1"/>
  <c r="H1349" i="1"/>
  <c r="D1349" i="1"/>
  <c r="C1349" i="1"/>
  <c r="G1349" i="1" s="1"/>
  <c r="H1348" i="1"/>
  <c r="D1348" i="1"/>
  <c r="C1348" i="1"/>
  <c r="D1347" i="1"/>
  <c r="H1347" i="1" s="1"/>
  <c r="C1347" i="1"/>
  <c r="D1346" i="1"/>
  <c r="H1346" i="1" s="1"/>
  <c r="C1346" i="1"/>
  <c r="G1346" i="1" s="1"/>
  <c r="H1345" i="1"/>
  <c r="D1345" i="1"/>
  <c r="C1345" i="1"/>
  <c r="G1345" i="1" s="1"/>
  <c r="H1344" i="1"/>
  <c r="D1344" i="1"/>
  <c r="C1344" i="1"/>
  <c r="D1343" i="1"/>
  <c r="H1343" i="1" s="1"/>
  <c r="C1343" i="1"/>
  <c r="D1342" i="1"/>
  <c r="H1342" i="1" s="1"/>
  <c r="C1342" i="1"/>
  <c r="G1342" i="1" s="1"/>
  <c r="H1341" i="1"/>
  <c r="D1341" i="1"/>
  <c r="C1341" i="1"/>
  <c r="G1341" i="1" s="1"/>
  <c r="H1340" i="1"/>
  <c r="D1340" i="1"/>
  <c r="C1340" i="1"/>
  <c r="D1339" i="1"/>
  <c r="H1339" i="1" s="1"/>
  <c r="C1339" i="1"/>
  <c r="D1338" i="1"/>
  <c r="H1338" i="1" s="1"/>
  <c r="C1338" i="1"/>
  <c r="G1338" i="1" s="1"/>
  <c r="H1337" i="1"/>
  <c r="D1337" i="1"/>
  <c r="C1337" i="1"/>
  <c r="G1337" i="1" s="1"/>
  <c r="H1336" i="1"/>
  <c r="D1336" i="1"/>
  <c r="C1336" i="1"/>
  <c r="D1335" i="1"/>
  <c r="H1335" i="1" s="1"/>
  <c r="C1335" i="1"/>
  <c r="D1334" i="1"/>
  <c r="H1334" i="1" s="1"/>
  <c r="C1334" i="1"/>
  <c r="G1334" i="1" s="1"/>
  <c r="H1333" i="1"/>
  <c r="D1333" i="1"/>
  <c r="C1333" i="1"/>
  <c r="G1333" i="1" s="1"/>
  <c r="H1332" i="1"/>
  <c r="D1332" i="1"/>
  <c r="C1332" i="1"/>
  <c r="D1331" i="1"/>
  <c r="H1331" i="1" s="1"/>
  <c r="C1331" i="1"/>
  <c r="D1330" i="1"/>
  <c r="H1330" i="1" s="1"/>
  <c r="C1330" i="1"/>
  <c r="G1330" i="1" s="1"/>
  <c r="D1328" i="1"/>
  <c r="H1328" i="1" s="1"/>
  <c r="C1328" i="1"/>
  <c r="D1327" i="1"/>
  <c r="H1327" i="1" s="1"/>
  <c r="C1327" i="1"/>
  <c r="G1327" i="1" s="1"/>
  <c r="H1326" i="1"/>
  <c r="D1326" i="1"/>
  <c r="C1326" i="1"/>
  <c r="G1326" i="1" s="1"/>
  <c r="H1325" i="1"/>
  <c r="D1325" i="1"/>
  <c r="C1325" i="1"/>
  <c r="D1324" i="1"/>
  <c r="H1324" i="1" s="1"/>
  <c r="C1324" i="1"/>
  <c r="D1323" i="1"/>
  <c r="H1323" i="1" s="1"/>
  <c r="C1323" i="1"/>
  <c r="G1323" i="1" s="1"/>
  <c r="H1322" i="1"/>
  <c r="D1322" i="1"/>
  <c r="C1322" i="1"/>
  <c r="G1322" i="1" s="1"/>
  <c r="H1321" i="1"/>
  <c r="D1321" i="1"/>
  <c r="C1321" i="1"/>
  <c r="D1320" i="1"/>
  <c r="H1320" i="1" s="1"/>
  <c r="C1320" i="1"/>
  <c r="D1319" i="1"/>
  <c r="H1319" i="1" s="1"/>
  <c r="C1319" i="1"/>
  <c r="G1319" i="1" s="1"/>
  <c r="H1318" i="1"/>
  <c r="D1318" i="1"/>
  <c r="C1318" i="1"/>
  <c r="G1318" i="1" s="1"/>
  <c r="H1317" i="1"/>
  <c r="D1317" i="1"/>
  <c r="C1317" i="1"/>
  <c r="D1316" i="1"/>
  <c r="H1316" i="1" s="1"/>
  <c r="C1316" i="1"/>
  <c r="D1315" i="1"/>
  <c r="H1315" i="1" s="1"/>
  <c r="C1315" i="1"/>
  <c r="G1315" i="1" s="1"/>
  <c r="H1314" i="1"/>
  <c r="D1314" i="1"/>
  <c r="C1314" i="1"/>
  <c r="G1314" i="1" s="1"/>
  <c r="H1313" i="1"/>
  <c r="D1313" i="1"/>
  <c r="C1313" i="1"/>
  <c r="D1312" i="1"/>
  <c r="H1312" i="1" s="1"/>
  <c r="C1312" i="1"/>
  <c r="D1311" i="1"/>
  <c r="H1311" i="1" s="1"/>
  <c r="C1311" i="1"/>
  <c r="G1311" i="1" s="1"/>
  <c r="H1310" i="1"/>
  <c r="D1310" i="1"/>
  <c r="C1310" i="1"/>
  <c r="G1310" i="1" s="1"/>
  <c r="H1309" i="1"/>
  <c r="D1309" i="1"/>
  <c r="C1309" i="1"/>
  <c r="D1308" i="1"/>
  <c r="H1308" i="1" s="1"/>
  <c r="C1308" i="1"/>
  <c r="D1307" i="1"/>
  <c r="H1307" i="1" s="1"/>
  <c r="C1307" i="1"/>
  <c r="G1307" i="1" s="1"/>
  <c r="H1306" i="1"/>
  <c r="D1306" i="1"/>
  <c r="C1306" i="1"/>
  <c r="G1306" i="1" s="1"/>
  <c r="H1305" i="1"/>
  <c r="D1305" i="1"/>
  <c r="C1305" i="1"/>
  <c r="D1304" i="1"/>
  <c r="H1304" i="1" s="1"/>
  <c r="C1304" i="1"/>
  <c r="D1303" i="1"/>
  <c r="H1303" i="1" s="1"/>
  <c r="C1303" i="1"/>
  <c r="G1303" i="1" s="1"/>
  <c r="H1302" i="1"/>
  <c r="D1302" i="1"/>
  <c r="C1302" i="1"/>
  <c r="G1302" i="1" s="1"/>
  <c r="H1301" i="1"/>
  <c r="D1301" i="1"/>
  <c r="C1301" i="1"/>
  <c r="D1300" i="1"/>
  <c r="H1300" i="1" s="1"/>
  <c r="C1300" i="1"/>
  <c r="D1299" i="1"/>
  <c r="H1299" i="1" s="1"/>
  <c r="C1299" i="1"/>
  <c r="G1299" i="1" s="1"/>
  <c r="H1298" i="1"/>
  <c r="D1298" i="1"/>
  <c r="C1298" i="1"/>
  <c r="G1298" i="1" s="1"/>
  <c r="H1297" i="1"/>
  <c r="D1297" i="1"/>
  <c r="C1297" i="1"/>
  <c r="D1296" i="1"/>
  <c r="H1296" i="1" s="1"/>
  <c r="C1296" i="1"/>
  <c r="D1295" i="1"/>
  <c r="H1295" i="1" s="1"/>
  <c r="C1295" i="1"/>
  <c r="G1295" i="1" s="1"/>
  <c r="H1294" i="1"/>
  <c r="D1294" i="1"/>
  <c r="C1294" i="1"/>
  <c r="G1294" i="1" s="1"/>
  <c r="H1293" i="1"/>
  <c r="D1293" i="1"/>
  <c r="C1293" i="1"/>
  <c r="D1292" i="1"/>
  <c r="H1292" i="1" s="1"/>
  <c r="C1292" i="1"/>
  <c r="D1291" i="1"/>
  <c r="H1291" i="1" s="1"/>
  <c r="C1291" i="1"/>
  <c r="G1291" i="1" s="1"/>
  <c r="H1290" i="1"/>
  <c r="D1290" i="1"/>
  <c r="C1290" i="1"/>
  <c r="G1290" i="1" s="1"/>
  <c r="H1289" i="1"/>
  <c r="D1289" i="1"/>
  <c r="C1289" i="1"/>
  <c r="D1288" i="1"/>
  <c r="H1288" i="1" s="1"/>
  <c r="C1288" i="1"/>
  <c r="D1287" i="1"/>
  <c r="H1287" i="1" s="1"/>
  <c r="C1287" i="1"/>
  <c r="G1287" i="1" s="1"/>
  <c r="H1286" i="1"/>
  <c r="D1286" i="1"/>
  <c r="C1286" i="1"/>
  <c r="G1286" i="1" s="1"/>
  <c r="H1285" i="1"/>
  <c r="D1285" i="1"/>
  <c r="C1285" i="1"/>
  <c r="D1284" i="1"/>
  <c r="H1284" i="1" s="1"/>
  <c r="C1284" i="1"/>
  <c r="D1283" i="1"/>
  <c r="H1283" i="1" s="1"/>
  <c r="C1283" i="1"/>
  <c r="G1283" i="1" s="1"/>
  <c r="H1282" i="1"/>
  <c r="D1282" i="1"/>
  <c r="C1282" i="1"/>
  <c r="G1282" i="1" s="1"/>
  <c r="H1281" i="1"/>
  <c r="D1281" i="1"/>
  <c r="C1281" i="1"/>
  <c r="D1280" i="1"/>
  <c r="H1280" i="1" s="1"/>
  <c r="C1280" i="1"/>
  <c r="D1279" i="1"/>
  <c r="H1279" i="1" s="1"/>
  <c r="C1279" i="1"/>
  <c r="G1279" i="1" s="1"/>
  <c r="H1278" i="1"/>
  <c r="D1278" i="1"/>
  <c r="C1278" i="1"/>
  <c r="G1278" i="1" s="1"/>
  <c r="H1277" i="1"/>
  <c r="D1277" i="1"/>
  <c r="C1277" i="1"/>
  <c r="D1276" i="1"/>
  <c r="H1276" i="1" s="1"/>
  <c r="C1276" i="1"/>
  <c r="D1275" i="1"/>
  <c r="H1275" i="1" s="1"/>
  <c r="C1275" i="1"/>
  <c r="G1275" i="1" s="1"/>
  <c r="H1274" i="1"/>
  <c r="D1274" i="1"/>
  <c r="C1274" i="1"/>
  <c r="G1274" i="1" s="1"/>
  <c r="H1273" i="1"/>
  <c r="D1273" i="1"/>
  <c r="C1273" i="1"/>
  <c r="D1272" i="1"/>
  <c r="H1272" i="1" s="1"/>
  <c r="C1272" i="1"/>
  <c r="D1271" i="1"/>
  <c r="H1271" i="1" s="1"/>
  <c r="C1271" i="1"/>
  <c r="G1271" i="1" s="1"/>
  <c r="H1270" i="1"/>
  <c r="D1270" i="1"/>
  <c r="C1270" i="1"/>
  <c r="G1270" i="1" s="1"/>
  <c r="H1269" i="1"/>
  <c r="D1269" i="1"/>
  <c r="C1269" i="1"/>
  <c r="D1268" i="1"/>
  <c r="H1268" i="1" s="1"/>
  <c r="C1268" i="1"/>
  <c r="D1267" i="1"/>
  <c r="H1267" i="1" s="1"/>
  <c r="C1267" i="1"/>
  <c r="G1267" i="1" s="1"/>
  <c r="H1266" i="1"/>
  <c r="D1266" i="1"/>
  <c r="C1266" i="1"/>
  <c r="H1265" i="1"/>
  <c r="D1265" i="1"/>
  <c r="C1265" i="1"/>
  <c r="D1264" i="1"/>
  <c r="H1264" i="1" s="1"/>
  <c r="C1264" i="1"/>
  <c r="D1263" i="1"/>
  <c r="H1263" i="1" s="1"/>
  <c r="C1263" i="1"/>
  <c r="H1262" i="1"/>
  <c r="D1262" i="1"/>
  <c r="C1262" i="1"/>
  <c r="G1262" i="1" s="1"/>
  <c r="H1261" i="1"/>
  <c r="D1261" i="1"/>
  <c r="C1261" i="1"/>
  <c r="D1260" i="1"/>
  <c r="H1260" i="1" s="1"/>
  <c r="C1260" i="1"/>
  <c r="D1259" i="1"/>
  <c r="H1259" i="1" s="1"/>
  <c r="C1259" i="1"/>
  <c r="G1259" i="1" s="1"/>
  <c r="H1258" i="1"/>
  <c r="D1258" i="1"/>
  <c r="C1258" i="1"/>
  <c r="G1258" i="1" s="1"/>
  <c r="H1257" i="1"/>
  <c r="D1257" i="1"/>
  <c r="C1257" i="1"/>
  <c r="D1256" i="1"/>
  <c r="H1256" i="1" s="1"/>
  <c r="C1256" i="1"/>
  <c r="D1255" i="1"/>
  <c r="H1255" i="1" s="1"/>
  <c r="C1255" i="1"/>
  <c r="G1255" i="1" s="1"/>
  <c r="H1254" i="1"/>
  <c r="D1254" i="1"/>
  <c r="C1254" i="1"/>
  <c r="G1254" i="1" s="1"/>
  <c r="H1253" i="1"/>
  <c r="D1253" i="1"/>
  <c r="C1253" i="1"/>
  <c r="D1252" i="1"/>
  <c r="H1252" i="1" s="1"/>
  <c r="C1252" i="1"/>
  <c r="D1251" i="1"/>
  <c r="H1251" i="1" s="1"/>
  <c r="C1251" i="1"/>
  <c r="G1251" i="1" s="1"/>
  <c r="H1250" i="1"/>
  <c r="D1250" i="1"/>
  <c r="C1250" i="1"/>
  <c r="G1250" i="1" s="1"/>
  <c r="H1249" i="1"/>
  <c r="D1249" i="1"/>
  <c r="C1249" i="1"/>
  <c r="D1248" i="1"/>
  <c r="H1248" i="1" s="1"/>
  <c r="C1248" i="1"/>
  <c r="D1247" i="1"/>
  <c r="H1247" i="1" s="1"/>
  <c r="C1247" i="1"/>
  <c r="G1247" i="1" s="1"/>
  <c r="H1246" i="1"/>
  <c r="D1246" i="1"/>
  <c r="C1246" i="1"/>
  <c r="G1246" i="1" s="1"/>
  <c r="H1245" i="1"/>
  <c r="D1245" i="1"/>
  <c r="C1245" i="1"/>
  <c r="D1244" i="1"/>
  <c r="H1244" i="1" s="1"/>
  <c r="C1244" i="1"/>
  <c r="D1243" i="1"/>
  <c r="H1243" i="1" s="1"/>
  <c r="C1243" i="1"/>
  <c r="H1242" i="1"/>
  <c r="D1242" i="1"/>
  <c r="C1242" i="1"/>
  <c r="G1242" i="1" s="1"/>
  <c r="D1241" i="1"/>
  <c r="H1241" i="1" s="1"/>
  <c r="C1241" i="1"/>
  <c r="D1240" i="1"/>
  <c r="H1240" i="1" s="1"/>
  <c r="C1240" i="1"/>
  <c r="D1239" i="1"/>
  <c r="H1239" i="1" s="1"/>
  <c r="C1239" i="1"/>
  <c r="G1239" i="1" s="1"/>
  <c r="H1238" i="1"/>
  <c r="D1238" i="1"/>
  <c r="C1238" i="1"/>
  <c r="G1238" i="1" s="1"/>
  <c r="H1237" i="1"/>
  <c r="D1237" i="1"/>
  <c r="C1237" i="1"/>
  <c r="D1236" i="1"/>
  <c r="H1236" i="1" s="1"/>
  <c r="C1236" i="1"/>
  <c r="C1235" i="1"/>
  <c r="H1234" i="1"/>
  <c r="D1234" i="1"/>
  <c r="C1234" i="1"/>
  <c r="G1234" i="1" s="1"/>
  <c r="H1233" i="1"/>
  <c r="D1233" i="1"/>
  <c r="C1233" i="1"/>
  <c r="D1232" i="1"/>
  <c r="H1232" i="1" s="1"/>
  <c r="C1232" i="1"/>
  <c r="D1231" i="1"/>
  <c r="H1231" i="1" s="1"/>
  <c r="C1231" i="1"/>
  <c r="G1231" i="1" s="1"/>
  <c r="H1230" i="1"/>
  <c r="D1230" i="1"/>
  <c r="C1230" i="1"/>
  <c r="G1230" i="1" s="1"/>
  <c r="D1229" i="1"/>
  <c r="H1229" i="1" s="1"/>
  <c r="C1229" i="1"/>
  <c r="D1228" i="1"/>
  <c r="H1228" i="1" s="1"/>
  <c r="C1228" i="1"/>
  <c r="D1227" i="1"/>
  <c r="H1227" i="1" s="1"/>
  <c r="C1227" i="1"/>
  <c r="H1226" i="1"/>
  <c r="D1226" i="1"/>
  <c r="C1226" i="1"/>
  <c r="G1226" i="1" s="1"/>
  <c r="H1225" i="1"/>
  <c r="D1225" i="1"/>
  <c r="C1225" i="1"/>
  <c r="D1224" i="1"/>
  <c r="C1224" i="1"/>
  <c r="H1224" i="1" s="1"/>
  <c r="D1223" i="1"/>
  <c r="C1223" i="1"/>
  <c r="H1221" i="1"/>
  <c r="D1221" i="1"/>
  <c r="C1221" i="1"/>
  <c r="D1220" i="1"/>
  <c r="C1220" i="1"/>
  <c r="H1220" i="1" s="1"/>
  <c r="D1219" i="1"/>
  <c r="C1219" i="1"/>
  <c r="G1219" i="1" s="1"/>
  <c r="H1218" i="1"/>
  <c r="D1218" i="1"/>
  <c r="C1218" i="1"/>
  <c r="G1218" i="1" s="1"/>
  <c r="H1217" i="1"/>
  <c r="D1217" i="1"/>
  <c r="C1217" i="1"/>
  <c r="D1216" i="1"/>
  <c r="C1216" i="1"/>
  <c r="H1216" i="1" s="1"/>
  <c r="C1215" i="1"/>
  <c r="H1213" i="1"/>
  <c r="D1213" i="1"/>
  <c r="C1213" i="1"/>
  <c r="D1212" i="1"/>
  <c r="C1212" i="1"/>
  <c r="H1212" i="1" s="1"/>
  <c r="D1211" i="1"/>
  <c r="C1211" i="1"/>
  <c r="G1211" i="1" s="1"/>
  <c r="H1210" i="1"/>
  <c r="D1210" i="1"/>
  <c r="C1210" i="1"/>
  <c r="G1210" i="1" s="1"/>
  <c r="H1209" i="1"/>
  <c r="D1209" i="1"/>
  <c r="C1209" i="1"/>
  <c r="D1208" i="1"/>
  <c r="C1208" i="1"/>
  <c r="H1208" i="1" s="1"/>
  <c r="D1207" i="1"/>
  <c r="C1207" i="1"/>
  <c r="G1207" i="1" s="1"/>
  <c r="H1206" i="1"/>
  <c r="D1206" i="1"/>
  <c r="C1206" i="1"/>
  <c r="G1206" i="1" s="1"/>
  <c r="H1205" i="1"/>
  <c r="D1205" i="1"/>
  <c r="C1205" i="1"/>
  <c r="D1204" i="1"/>
  <c r="C1204" i="1"/>
  <c r="H1204" i="1" s="1"/>
  <c r="D1203" i="1"/>
  <c r="C1203" i="1"/>
  <c r="G1203" i="1" s="1"/>
  <c r="H1202" i="1"/>
  <c r="D1202" i="1"/>
  <c r="C1202" i="1"/>
  <c r="G1202" i="1" s="1"/>
  <c r="H1201" i="1"/>
  <c r="D1201" i="1"/>
  <c r="C1201" i="1"/>
  <c r="D1200" i="1"/>
  <c r="C1200" i="1"/>
  <c r="H1200" i="1" s="1"/>
  <c r="D1199" i="1"/>
  <c r="C1199" i="1"/>
  <c r="G1199" i="1" s="1"/>
  <c r="H1198" i="1"/>
  <c r="D1198" i="1"/>
  <c r="C1198" i="1"/>
  <c r="G1198" i="1" s="1"/>
  <c r="H1197" i="1"/>
  <c r="D1197" i="1"/>
  <c r="C1197" i="1"/>
  <c r="D1196" i="1"/>
  <c r="C1196" i="1"/>
  <c r="H1196" i="1" s="1"/>
  <c r="D1195" i="1"/>
  <c r="C1195" i="1"/>
  <c r="G1195" i="1" s="1"/>
  <c r="H1194" i="1"/>
  <c r="D1194" i="1"/>
  <c r="C1194" i="1"/>
  <c r="G1194" i="1" s="1"/>
  <c r="H1193" i="1"/>
  <c r="D1193" i="1"/>
  <c r="C1193" i="1"/>
  <c r="D1192" i="1"/>
  <c r="C1192" i="1"/>
  <c r="H1192" i="1" s="1"/>
  <c r="D1191" i="1"/>
  <c r="C1191" i="1"/>
  <c r="G1191" i="1" s="1"/>
  <c r="H1190" i="1"/>
  <c r="D1190" i="1"/>
  <c r="C1190" i="1"/>
  <c r="G1190" i="1" s="1"/>
  <c r="H1189" i="1"/>
  <c r="D1189" i="1"/>
  <c r="C1189" i="1"/>
  <c r="D1188" i="1"/>
  <c r="C1188" i="1"/>
  <c r="H1188" i="1" s="1"/>
  <c r="D1187" i="1"/>
  <c r="C1187" i="1"/>
  <c r="G1187" i="1" s="1"/>
  <c r="H1186" i="1"/>
  <c r="D1186" i="1"/>
  <c r="C1186" i="1"/>
  <c r="G1186" i="1" s="1"/>
  <c r="H1185" i="1"/>
  <c r="D1185" i="1"/>
  <c r="C1185" i="1"/>
  <c r="D1184" i="1"/>
  <c r="D1183" i="1"/>
  <c r="H1182" i="1"/>
  <c r="D1182" i="1"/>
  <c r="C1182" i="1"/>
  <c r="G1182" i="1" s="1"/>
  <c r="H1181" i="1"/>
  <c r="D1181" i="1"/>
  <c r="C1181" i="1"/>
  <c r="D1180" i="1"/>
  <c r="C1180" i="1"/>
  <c r="H1180" i="1" s="1"/>
  <c r="D1179" i="1"/>
  <c r="C1179" i="1"/>
  <c r="G1179" i="1" s="1"/>
  <c r="H1178" i="1"/>
  <c r="D1178" i="1"/>
  <c r="C1178" i="1"/>
  <c r="G1178" i="1" s="1"/>
  <c r="H1177" i="1"/>
  <c r="D1177" i="1"/>
  <c r="C1177" i="1"/>
  <c r="D1176" i="1"/>
  <c r="C1176" i="1"/>
  <c r="H1176" i="1" s="1"/>
  <c r="D1175" i="1"/>
  <c r="C1175" i="1"/>
  <c r="G1175" i="1" s="1"/>
  <c r="H1174" i="1"/>
  <c r="D1174" i="1"/>
  <c r="C1174" i="1"/>
  <c r="G1174" i="1" s="1"/>
  <c r="H1173" i="1"/>
  <c r="D1173" i="1"/>
  <c r="C1173" i="1"/>
  <c r="D1172" i="1"/>
  <c r="C1172" i="1"/>
  <c r="H1172" i="1" s="1"/>
  <c r="D1171" i="1"/>
  <c r="C1171" i="1"/>
  <c r="G1171" i="1" s="1"/>
  <c r="H1170" i="1"/>
  <c r="D1170" i="1"/>
  <c r="C1170" i="1"/>
  <c r="G1170" i="1" s="1"/>
  <c r="H1169" i="1"/>
  <c r="D1169" i="1"/>
  <c r="C1169" i="1"/>
  <c r="D1168" i="1"/>
  <c r="C1168" i="1"/>
  <c r="H1168" i="1" s="1"/>
  <c r="D1167" i="1"/>
  <c r="C1167" i="1"/>
  <c r="G1167" i="1" s="1"/>
  <c r="H1166" i="1"/>
  <c r="D1166" i="1"/>
  <c r="C1166" i="1"/>
  <c r="G1166" i="1" s="1"/>
  <c r="D1165" i="1"/>
  <c r="H1165" i="1" s="1"/>
  <c r="C1165" i="1"/>
  <c r="D1164" i="1"/>
  <c r="C1164" i="1"/>
  <c r="H1164" i="1" s="1"/>
  <c r="D1163" i="1"/>
  <c r="C1163" i="1"/>
  <c r="G1163" i="1" s="1"/>
  <c r="H1162" i="1"/>
  <c r="D1162" i="1"/>
  <c r="C1162" i="1"/>
  <c r="G1162" i="1" s="1"/>
  <c r="H1161" i="1"/>
  <c r="D1161" i="1"/>
  <c r="C1161" i="1"/>
  <c r="D1160" i="1"/>
  <c r="C1160" i="1"/>
  <c r="H1160" i="1" s="1"/>
  <c r="D1159" i="1"/>
  <c r="C1159" i="1"/>
  <c r="G1159" i="1" s="1"/>
  <c r="H1158" i="1"/>
  <c r="D1158" i="1"/>
  <c r="C1158" i="1"/>
  <c r="G1158" i="1" s="1"/>
  <c r="H1157" i="1"/>
  <c r="D1157" i="1"/>
  <c r="C1157" i="1"/>
  <c r="D1156" i="1"/>
  <c r="C1156" i="1"/>
  <c r="H1156" i="1" s="1"/>
  <c r="D1155" i="1"/>
  <c r="C1155" i="1"/>
  <c r="D1154" i="1"/>
  <c r="D1151" i="1"/>
  <c r="C1151" i="1"/>
  <c r="G1151" i="1" s="1"/>
  <c r="H1150" i="1"/>
  <c r="D1150" i="1"/>
  <c r="C1150" i="1"/>
  <c r="G1150" i="1" s="1"/>
  <c r="H1149" i="1"/>
  <c r="D1149" i="1"/>
  <c r="C1149" i="1"/>
  <c r="D1148" i="1"/>
  <c r="C1148" i="1"/>
  <c r="H1148" i="1" s="1"/>
  <c r="D1147" i="1"/>
  <c r="C1147" i="1"/>
  <c r="G1147" i="1" s="1"/>
  <c r="H1146" i="1"/>
  <c r="D1146" i="1"/>
  <c r="C1146" i="1"/>
  <c r="G1146" i="1" s="1"/>
  <c r="H1145" i="1"/>
  <c r="D1145" i="1"/>
  <c r="C1145" i="1"/>
  <c r="D1144" i="1"/>
  <c r="C1144" i="1"/>
  <c r="H1144" i="1" s="1"/>
  <c r="D1143" i="1"/>
  <c r="C1143" i="1"/>
  <c r="G1143" i="1" s="1"/>
  <c r="D1142" i="1"/>
  <c r="H1142" i="1" s="1"/>
  <c r="C1142" i="1"/>
  <c r="H1141" i="1"/>
  <c r="D1141" i="1"/>
  <c r="C1141" i="1"/>
  <c r="D1140" i="1"/>
  <c r="C1140" i="1"/>
  <c r="H1140" i="1" s="1"/>
  <c r="D1139" i="1"/>
  <c r="C1139" i="1"/>
  <c r="G1139" i="1" s="1"/>
  <c r="D1138" i="1"/>
  <c r="H1138" i="1" s="1"/>
  <c r="C1138" i="1"/>
  <c r="H1137" i="1"/>
  <c r="D1137" i="1"/>
  <c r="C1137" i="1"/>
  <c r="D1136" i="1"/>
  <c r="C1136" i="1"/>
  <c r="H1136" i="1" s="1"/>
  <c r="D1135" i="1"/>
  <c r="C1135" i="1"/>
  <c r="G1135" i="1" s="1"/>
  <c r="H1134" i="1"/>
  <c r="D1134" i="1"/>
  <c r="C1134" i="1"/>
  <c r="G1134" i="1" s="1"/>
  <c r="H1133" i="1"/>
  <c r="D1133" i="1"/>
  <c r="C1133" i="1"/>
  <c r="D1132" i="1"/>
  <c r="C1132" i="1"/>
  <c r="H1132" i="1" s="1"/>
  <c r="D1131" i="1"/>
  <c r="C1131" i="1"/>
  <c r="G1131" i="1" s="1"/>
  <c r="H1130" i="1"/>
  <c r="D1130" i="1"/>
  <c r="C1130" i="1"/>
  <c r="G1130" i="1" s="1"/>
  <c r="H1129" i="1"/>
  <c r="D1129" i="1"/>
  <c r="C1129" i="1"/>
  <c r="D1128" i="1"/>
  <c r="C1128" i="1"/>
  <c r="H1128" i="1" s="1"/>
  <c r="D1127" i="1"/>
  <c r="C1127" i="1"/>
  <c r="G1127" i="1" s="1"/>
  <c r="H1126" i="1"/>
  <c r="D1126" i="1"/>
  <c r="C1126" i="1"/>
  <c r="G1126" i="1" s="1"/>
  <c r="H1125" i="1"/>
  <c r="D1125" i="1"/>
  <c r="C1125" i="1"/>
  <c r="C1124" i="1"/>
  <c r="D1123" i="1"/>
  <c r="C1123" i="1"/>
  <c r="G1123" i="1" s="1"/>
  <c r="H1122" i="1"/>
  <c r="D1122" i="1"/>
  <c r="C1122" i="1"/>
  <c r="G1122" i="1" s="1"/>
  <c r="H1121" i="1"/>
  <c r="D1121" i="1"/>
  <c r="C1121" i="1"/>
  <c r="D1120" i="1"/>
  <c r="C1120" i="1"/>
  <c r="H1120" i="1" s="1"/>
  <c r="D1119" i="1"/>
  <c r="C1119" i="1"/>
  <c r="G1119" i="1" s="1"/>
  <c r="H1118" i="1"/>
  <c r="D1118" i="1"/>
  <c r="C1118" i="1"/>
  <c r="G1118" i="1" s="1"/>
  <c r="H1117" i="1"/>
  <c r="D1117" i="1"/>
  <c r="C1117" i="1"/>
  <c r="D1116" i="1"/>
  <c r="C1116" i="1"/>
  <c r="H1116" i="1" s="1"/>
  <c r="D1115" i="1"/>
  <c r="C1115" i="1"/>
  <c r="G1115" i="1" s="1"/>
  <c r="H1114" i="1"/>
  <c r="D1114" i="1"/>
  <c r="C1114" i="1"/>
  <c r="G1114" i="1" s="1"/>
  <c r="H1113" i="1"/>
  <c r="D1113" i="1"/>
  <c r="C1113" i="1"/>
  <c r="C1112" i="1"/>
  <c r="D1111" i="1"/>
  <c r="C1111" i="1"/>
  <c r="G1111" i="1" s="1"/>
  <c r="H1110" i="1"/>
  <c r="D1110" i="1"/>
  <c r="C1110" i="1"/>
  <c r="G1110" i="1" s="1"/>
  <c r="H1109" i="1"/>
  <c r="D1109" i="1"/>
  <c r="C1109" i="1"/>
  <c r="D1108" i="1"/>
  <c r="C1108" i="1"/>
  <c r="H1108" i="1" s="1"/>
  <c r="D1107" i="1"/>
  <c r="C1107" i="1"/>
  <c r="G1107" i="1" s="1"/>
  <c r="H1106" i="1"/>
  <c r="D1106" i="1"/>
  <c r="C1106" i="1"/>
  <c r="G1106" i="1" s="1"/>
  <c r="H1105" i="1"/>
  <c r="D1105" i="1"/>
  <c r="C1105" i="1"/>
  <c r="D1104" i="1"/>
  <c r="C1104" i="1"/>
  <c r="H1104" i="1" s="1"/>
  <c r="D1103" i="1"/>
  <c r="C1103" i="1"/>
  <c r="G1103" i="1" s="1"/>
  <c r="H1102" i="1"/>
  <c r="D1102" i="1"/>
  <c r="C1102" i="1"/>
  <c r="G1102" i="1" s="1"/>
  <c r="H1101" i="1"/>
  <c r="D1101" i="1"/>
  <c r="C1101" i="1"/>
  <c r="D1100" i="1"/>
  <c r="C1100" i="1"/>
  <c r="H1100" i="1" s="1"/>
  <c r="D1099" i="1"/>
  <c r="C1099" i="1"/>
  <c r="G1099" i="1" s="1"/>
  <c r="H1098" i="1"/>
  <c r="D1098" i="1"/>
  <c r="C1098" i="1"/>
  <c r="G1098" i="1" s="1"/>
  <c r="H1097" i="1"/>
  <c r="D1097" i="1"/>
  <c r="C1097" i="1"/>
  <c r="D1096" i="1"/>
  <c r="D1095" i="1"/>
  <c r="C1095" i="1"/>
  <c r="G1095" i="1" s="1"/>
  <c r="H1094" i="1"/>
  <c r="D1094" i="1"/>
  <c r="C1094" i="1"/>
  <c r="G1094" i="1" s="1"/>
  <c r="H1093" i="1"/>
  <c r="D1093" i="1"/>
  <c r="C1093" i="1"/>
  <c r="D1092" i="1"/>
  <c r="C1092" i="1"/>
  <c r="H1092" i="1" s="1"/>
  <c r="D1091" i="1"/>
  <c r="C1091" i="1"/>
  <c r="G1091" i="1" s="1"/>
  <c r="H1090" i="1"/>
  <c r="D1090" i="1"/>
  <c r="C1090" i="1"/>
  <c r="G1090" i="1" s="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H1064" i="1" s="1"/>
  <c r="C1064" i="1"/>
  <c r="H1063" i="1"/>
  <c r="G1063" i="1"/>
  <c r="D1063" i="1"/>
  <c r="C1063" i="1"/>
  <c r="H1062" i="1"/>
  <c r="G1062" i="1"/>
  <c r="D1062" i="1"/>
  <c r="C1062" i="1"/>
  <c r="H1061" i="1"/>
  <c r="G1061" i="1"/>
  <c r="D1061" i="1"/>
  <c r="C1061" i="1"/>
  <c r="H1060" i="1"/>
  <c r="D1060" i="1"/>
  <c r="G1060" i="1" s="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D1050" i="1"/>
  <c r="G1050" i="1" s="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D1035" i="1"/>
  <c r="G1035" i="1" s="1"/>
  <c r="C1035" i="1"/>
  <c r="H1034" i="1"/>
  <c r="G1034" i="1"/>
  <c r="D1034" i="1"/>
  <c r="C1034" i="1"/>
  <c r="H1033" i="1"/>
  <c r="D1033" i="1"/>
  <c r="G1033" i="1" s="1"/>
  <c r="C1033" i="1"/>
  <c r="H1032" i="1"/>
  <c r="D1032" i="1"/>
  <c r="G1032" i="1" s="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D1025" i="1"/>
  <c r="G1025" i="1" s="1"/>
  <c r="C1025" i="1"/>
  <c r="H1024" i="1"/>
  <c r="G1024" i="1"/>
  <c r="D1024" i="1"/>
  <c r="C1024" i="1"/>
  <c r="H1023" i="1"/>
  <c r="D1023" i="1"/>
  <c r="G1023" i="1" s="1"/>
  <c r="C1023" i="1"/>
  <c r="H1022" i="1"/>
  <c r="D1022" i="1"/>
  <c r="G1022" i="1" s="1"/>
  <c r="C1022" i="1"/>
  <c r="H1021" i="1"/>
  <c r="G1021" i="1"/>
  <c r="D1021" i="1"/>
  <c r="C1021" i="1"/>
  <c r="H1020" i="1"/>
  <c r="D1020" i="1"/>
  <c r="G1020" i="1" s="1"/>
  <c r="C1020" i="1"/>
  <c r="D1019" i="1"/>
  <c r="G1019" i="1" s="1"/>
  <c r="C1019" i="1"/>
  <c r="H1018" i="1"/>
  <c r="D1018" i="1"/>
  <c r="G1018" i="1" s="1"/>
  <c r="C1018" i="1"/>
  <c r="H1017" i="1"/>
  <c r="G1017" i="1"/>
  <c r="D1017" i="1"/>
  <c r="C1017" i="1"/>
  <c r="H1016" i="1"/>
  <c r="G1016" i="1"/>
  <c r="D1016" i="1"/>
  <c r="C1016" i="1"/>
  <c r="H1015" i="1"/>
  <c r="G1015" i="1"/>
  <c r="D1015" i="1"/>
  <c r="C1015" i="1"/>
  <c r="H1014" i="1"/>
  <c r="D1014" i="1"/>
  <c r="G1014" i="1" s="1"/>
  <c r="C1014" i="1"/>
  <c r="D1013" i="1"/>
  <c r="G1013" i="1" s="1"/>
  <c r="C1013" i="1"/>
  <c r="H1012" i="1"/>
  <c r="D1012" i="1"/>
  <c r="G1012" i="1" s="1"/>
  <c r="C1012" i="1"/>
  <c r="H1011" i="1"/>
  <c r="G1011" i="1"/>
  <c r="D1011" i="1"/>
  <c r="C1011" i="1"/>
  <c r="H1010" i="1"/>
  <c r="D1010" i="1"/>
  <c r="G1010" i="1" s="1"/>
  <c r="C1010" i="1"/>
  <c r="H1009" i="1"/>
  <c r="G1009" i="1"/>
  <c r="D1009" i="1"/>
  <c r="C1009" i="1"/>
  <c r="H1008" i="1"/>
  <c r="D1008" i="1"/>
  <c r="G1008" i="1" s="1"/>
  <c r="C1008" i="1"/>
  <c r="D1007" i="1"/>
  <c r="G1007" i="1" s="1"/>
  <c r="C1007" i="1"/>
  <c r="H1006" i="1"/>
  <c r="G1006" i="1"/>
  <c r="D1006" i="1"/>
  <c r="C1006" i="1"/>
  <c r="H1005" i="1"/>
  <c r="G1005" i="1"/>
  <c r="D1005" i="1"/>
  <c r="C1005" i="1"/>
  <c r="H1004" i="1"/>
  <c r="D1004" i="1"/>
  <c r="G1004" i="1" s="1"/>
  <c r="C1004" i="1"/>
  <c r="H1003" i="1"/>
  <c r="D1003" i="1"/>
  <c r="G1003" i="1" s="1"/>
  <c r="C1003" i="1"/>
  <c r="H1002" i="1"/>
  <c r="G1002" i="1"/>
  <c r="D1002" i="1"/>
  <c r="C1002" i="1"/>
  <c r="H1001" i="1"/>
  <c r="D1001" i="1"/>
  <c r="G1001" i="1" s="1"/>
  <c r="C1001" i="1"/>
  <c r="H1000" i="1"/>
  <c r="D1000" i="1"/>
  <c r="G1000" i="1" s="1"/>
  <c r="C1000" i="1"/>
  <c r="H999" i="1"/>
  <c r="D999" i="1"/>
  <c r="G999" i="1" s="1"/>
  <c r="C999" i="1"/>
  <c r="H998" i="1"/>
  <c r="D998" i="1"/>
  <c r="G998" i="1" s="1"/>
  <c r="C998" i="1"/>
  <c r="C997" i="1"/>
  <c r="H996" i="1"/>
  <c r="D996" i="1"/>
  <c r="G996" i="1" s="1"/>
  <c r="C996" i="1"/>
  <c r="H995" i="1"/>
  <c r="D995" i="1"/>
  <c r="G995" i="1" s="1"/>
  <c r="C995" i="1"/>
  <c r="H994" i="1"/>
  <c r="G994" i="1"/>
  <c r="D994" i="1"/>
  <c r="C994" i="1"/>
  <c r="H993" i="1"/>
  <c r="G993" i="1"/>
  <c r="D993" i="1"/>
  <c r="C993" i="1"/>
  <c r="H992" i="1"/>
  <c r="D992" i="1"/>
  <c r="G992" i="1" s="1"/>
  <c r="C992" i="1"/>
  <c r="D991" i="1"/>
  <c r="H991" i="1" s="1"/>
  <c r="C991" i="1"/>
  <c r="C990" i="1"/>
  <c r="H989" i="1"/>
  <c r="D989" i="1"/>
  <c r="G989" i="1" s="1"/>
  <c r="C989" i="1"/>
  <c r="H988" i="1"/>
  <c r="D988" i="1"/>
  <c r="G988" i="1" s="1"/>
  <c r="C988" i="1"/>
  <c r="H987" i="1"/>
  <c r="D987" i="1"/>
  <c r="G987" i="1" s="1"/>
  <c r="C987" i="1"/>
  <c r="D986" i="1"/>
  <c r="G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G715" i="1"/>
  <c r="D715" i="1"/>
  <c r="H715" i="1" s="1"/>
  <c r="C715" i="1"/>
  <c r="H714" i="1"/>
  <c r="G714" i="1"/>
  <c r="D714" i="1"/>
  <c r="C714" i="1"/>
  <c r="H713" i="1"/>
  <c r="G713" i="1"/>
  <c r="D713" i="1"/>
  <c r="C713" i="1"/>
  <c r="H712" i="1"/>
  <c r="D712" i="1"/>
  <c r="G712" i="1" s="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D705" i="1"/>
  <c r="G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D688" i="1"/>
  <c r="G688" i="1" s="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D654" i="1"/>
  <c r="G654" i="1" s="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G645" i="1" s="1"/>
  <c r="C645" i="1"/>
  <c r="H644" i="1"/>
  <c r="G644" i="1"/>
  <c r="D644" i="1"/>
  <c r="C644" i="1"/>
  <c r="D643" i="1"/>
  <c r="H643" i="1" s="1"/>
  <c r="C643" i="1"/>
  <c r="H642" i="1"/>
  <c r="G642" i="1"/>
  <c r="D642" i="1"/>
  <c r="C642" i="1"/>
  <c r="H641" i="1"/>
  <c r="D641" i="1"/>
  <c r="G641" i="1" s="1"/>
  <c r="C641" i="1"/>
  <c r="C637" i="1"/>
  <c r="H632" i="1"/>
  <c r="D632" i="1"/>
  <c r="G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D580" i="1"/>
  <c r="G580" i="1" s="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G413" i="1" s="1"/>
  <c r="C413" i="1"/>
  <c r="H412" i="1"/>
  <c r="G412" i="1"/>
  <c r="D412" i="1"/>
  <c r="C412" i="1"/>
  <c r="H411" i="1"/>
  <c r="G411" i="1"/>
  <c r="D411" i="1"/>
  <c r="C411" i="1"/>
  <c r="H406" i="1"/>
  <c r="D406" i="1"/>
  <c r="G406" i="1" s="1"/>
  <c r="C406" i="1"/>
  <c r="H405" i="1"/>
  <c r="G405" i="1"/>
  <c r="D405" i="1"/>
  <c r="C405" i="1"/>
  <c r="H404" i="1"/>
  <c r="G404" i="1"/>
  <c r="D404" i="1"/>
  <c r="C404" i="1"/>
  <c r="H401" i="1"/>
  <c r="G401" i="1"/>
  <c r="D401" i="1"/>
  <c r="C401" i="1"/>
  <c r="H400" i="1"/>
  <c r="G400" i="1"/>
  <c r="D400" i="1"/>
  <c r="C400" i="1"/>
  <c r="H399" i="1"/>
  <c r="G399" i="1"/>
  <c r="D399" i="1"/>
  <c r="C399" i="1"/>
  <c r="H398" i="1"/>
  <c r="D398" i="1"/>
  <c r="G398" i="1" s="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D388" i="1"/>
  <c r="G388" i="1" s="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G378" i="1"/>
  <c r="D378" i="1"/>
  <c r="C378" i="1"/>
  <c r="H377" i="1"/>
  <c r="G377" i="1"/>
  <c r="D377" i="1"/>
  <c r="C377" i="1"/>
  <c r="H376" i="1"/>
  <c r="G376" i="1"/>
  <c r="D376" i="1"/>
  <c r="C376" i="1"/>
  <c r="H375" i="1"/>
  <c r="G375" i="1"/>
  <c r="D375" i="1"/>
  <c r="C375" i="1"/>
  <c r="H374" i="1"/>
  <c r="D374" i="1"/>
  <c r="G374" i="1" s="1"/>
  <c r="C374" i="1"/>
  <c r="H373" i="1"/>
  <c r="G373" i="1"/>
  <c r="D373" i="1"/>
  <c r="C373" i="1"/>
  <c r="H372" i="1"/>
  <c r="G372" i="1"/>
  <c r="D372" i="1"/>
  <c r="C372" i="1"/>
  <c r="H371" i="1"/>
  <c r="D371" i="1"/>
  <c r="G371" i="1" s="1"/>
  <c r="C371" i="1"/>
  <c r="H370" i="1"/>
  <c r="G370" i="1"/>
  <c r="D370" i="1"/>
  <c r="C370" i="1"/>
  <c r="H369" i="1"/>
  <c r="D369" i="1"/>
  <c r="G369" i="1" s="1"/>
  <c r="C369" i="1"/>
  <c r="H368" i="1"/>
  <c r="G368" i="1"/>
  <c r="D368" i="1"/>
  <c r="C368" i="1"/>
  <c r="H367" i="1"/>
  <c r="D367" i="1"/>
  <c r="G367" i="1" s="1"/>
  <c r="C367" i="1"/>
  <c r="H366" i="1"/>
  <c r="D366" i="1"/>
  <c r="G366" i="1" s="1"/>
  <c r="C366" i="1"/>
  <c r="H365" i="1"/>
  <c r="D365" i="1"/>
  <c r="G365" i="1" s="1"/>
  <c r="C365" i="1"/>
  <c r="D364" i="1"/>
  <c r="G364" i="1" s="1"/>
  <c r="C364" i="1"/>
  <c r="H363" i="1"/>
  <c r="D363" i="1"/>
  <c r="G363" i="1" s="1"/>
  <c r="C363" i="1"/>
  <c r="H362" i="1"/>
  <c r="G362" i="1"/>
  <c r="D362" i="1"/>
  <c r="C362" i="1"/>
  <c r="H361" i="1"/>
  <c r="D361" i="1"/>
  <c r="G361" i="1" s="1"/>
  <c r="C361" i="1"/>
  <c r="H360" i="1"/>
  <c r="D360" i="1"/>
  <c r="G360" i="1" s="1"/>
  <c r="C360" i="1"/>
  <c r="D359" i="1"/>
  <c r="G359" i="1" s="1"/>
  <c r="C359" i="1"/>
  <c r="H357" i="1"/>
  <c r="G357" i="1"/>
  <c r="D357" i="1"/>
  <c r="C357" i="1"/>
  <c r="H356" i="1"/>
  <c r="G356" i="1"/>
  <c r="D356" i="1"/>
  <c r="C356" i="1"/>
  <c r="H355" i="1"/>
  <c r="D355" i="1"/>
  <c r="G355" i="1" s="1"/>
  <c r="C355" i="1"/>
  <c r="H354" i="1"/>
  <c r="G354" i="1"/>
  <c r="D354" i="1"/>
  <c r="C354" i="1"/>
  <c r="H353" i="1"/>
  <c r="G353" i="1"/>
  <c r="D353" i="1"/>
  <c r="C353" i="1"/>
  <c r="H352" i="1"/>
  <c r="G352" i="1"/>
  <c r="D352" i="1"/>
  <c r="C352" i="1"/>
  <c r="H351" i="1"/>
  <c r="D351" i="1"/>
  <c r="G351" i="1" s="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D308" i="1"/>
  <c r="G308" i="1" s="1"/>
  <c r="C308" i="1"/>
  <c r="H307" i="1"/>
  <c r="D307" i="1"/>
  <c r="G307" i="1" s="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D291" i="1"/>
  <c r="G291" i="1" s="1"/>
  <c r="C291" i="1"/>
  <c r="H290" i="1"/>
  <c r="D290" i="1"/>
  <c r="G290" i="1" s="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D263" i="1"/>
  <c r="G263" i="1" s="1"/>
  <c r="C263" i="1"/>
  <c r="H262" i="1"/>
  <c r="G262" i="1"/>
  <c r="D262" i="1"/>
  <c r="C262" i="1"/>
  <c r="H261" i="1"/>
  <c r="D261" i="1"/>
  <c r="G261" i="1" s="1"/>
  <c r="C261" i="1"/>
  <c r="D260" i="1"/>
  <c r="G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D246" i="1"/>
  <c r="G246" i="1" s="1"/>
  <c r="C246" i="1"/>
  <c r="H245" i="1"/>
  <c r="G245" i="1"/>
  <c r="D245" i="1"/>
  <c r="C245" i="1"/>
  <c r="H244" i="1"/>
  <c r="D244" i="1"/>
  <c r="G244" i="1" s="1"/>
  <c r="C244" i="1"/>
  <c r="H243" i="1"/>
  <c r="G243" i="1"/>
  <c r="D243" i="1"/>
  <c r="C243" i="1"/>
  <c r="H242" i="1"/>
  <c r="G242" i="1"/>
  <c r="D242" i="1"/>
  <c r="C242" i="1"/>
  <c r="H241" i="1"/>
  <c r="D241" i="1"/>
  <c r="G241" i="1" s="1"/>
  <c r="C241" i="1"/>
  <c r="H240" i="1"/>
  <c r="G240" i="1"/>
  <c r="D240" i="1"/>
  <c r="C240" i="1"/>
  <c r="H239" i="1"/>
  <c r="G239" i="1"/>
  <c r="D239" i="1"/>
  <c r="C239" i="1"/>
  <c r="H238" i="1"/>
  <c r="D238" i="1"/>
  <c r="G238" i="1" s="1"/>
  <c r="C238" i="1"/>
  <c r="H237" i="1"/>
  <c r="D237" i="1"/>
  <c r="G237" i="1" s="1"/>
  <c r="C237" i="1"/>
  <c r="D236" i="1"/>
  <c r="H236" i="1" s="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D213" i="1"/>
  <c r="G213" i="1" s="1"/>
  <c r="C213" i="1"/>
  <c r="H212" i="1"/>
  <c r="G212" i="1"/>
  <c r="D212" i="1"/>
  <c r="C212" i="1"/>
  <c r="C211" i="1"/>
  <c r="H210" i="1"/>
  <c r="G210" i="1"/>
  <c r="D210" i="1"/>
  <c r="C210" i="1"/>
  <c r="H209" i="1"/>
  <c r="D209" i="1"/>
  <c r="G209" i="1" s="1"/>
  <c r="C209" i="1"/>
  <c r="G208" i="1"/>
  <c r="D208" i="1"/>
  <c r="H208" i="1" s="1"/>
  <c r="C208" i="1"/>
  <c r="H207" i="1"/>
  <c r="G207"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D190" i="1"/>
  <c r="G190" i="1" s="1"/>
  <c r="C190" i="1"/>
  <c r="H189" i="1"/>
  <c r="D189" i="1"/>
  <c r="G189" i="1" s="1"/>
  <c r="C189" i="1"/>
  <c r="H188" i="1"/>
  <c r="D188" i="1"/>
  <c r="G188" i="1" s="1"/>
  <c r="C188" i="1"/>
  <c r="H187" i="1"/>
  <c r="D187" i="1"/>
  <c r="G187" i="1" s="1"/>
  <c r="C187" i="1"/>
  <c r="H186" i="1"/>
  <c r="G186" i="1"/>
  <c r="D186" i="1"/>
  <c r="C186" i="1"/>
  <c r="H185" i="1"/>
  <c r="G185" i="1"/>
  <c r="D185" i="1"/>
  <c r="C185" i="1"/>
  <c r="D184" i="1"/>
  <c r="H184" i="1" s="1"/>
  <c r="C184" i="1"/>
  <c r="H183" i="1"/>
  <c r="D183" i="1"/>
  <c r="G183" i="1" s="1"/>
  <c r="C183" i="1"/>
  <c r="H182" i="1"/>
  <c r="G182" i="1"/>
  <c r="D182" i="1"/>
  <c r="C182" i="1"/>
  <c r="H181" i="1"/>
  <c r="G181" i="1"/>
  <c r="D181" i="1"/>
  <c r="C181" i="1"/>
  <c r="D180" i="1"/>
  <c r="H180" i="1" s="1"/>
  <c r="C180" i="1"/>
  <c r="H179" i="1"/>
  <c r="G179" i="1"/>
  <c r="D179" i="1"/>
  <c r="C179" i="1"/>
  <c r="H178" i="1"/>
  <c r="G178" i="1"/>
  <c r="D178" i="1"/>
  <c r="C178" i="1"/>
  <c r="H177" i="1"/>
  <c r="G177" i="1"/>
  <c r="D177" i="1"/>
  <c r="C177" i="1"/>
  <c r="H176" i="1"/>
  <c r="D176" i="1"/>
  <c r="G176" i="1" s="1"/>
  <c r="C176" i="1"/>
  <c r="H175" i="1"/>
  <c r="G175" i="1"/>
  <c r="D175" i="1"/>
  <c r="C175" i="1"/>
  <c r="H174" i="1"/>
  <c r="G174" i="1"/>
  <c r="D174" i="1"/>
  <c r="C174" i="1"/>
  <c r="D173" i="1"/>
  <c r="G173" i="1" s="1"/>
  <c r="C173" i="1"/>
  <c r="H172" i="1"/>
  <c r="D172" i="1"/>
  <c r="G172" i="1" s="1"/>
  <c r="C172" i="1"/>
  <c r="H171" i="1"/>
  <c r="G171" i="1"/>
  <c r="D171" i="1"/>
  <c r="C171" i="1"/>
  <c r="H170" i="1"/>
  <c r="D170" i="1"/>
  <c r="G170" i="1" s="1"/>
  <c r="C170" i="1"/>
  <c r="H169" i="1"/>
  <c r="D169" i="1"/>
  <c r="G169" i="1" s="1"/>
  <c r="C169" i="1"/>
  <c r="H168" i="1"/>
  <c r="D168" i="1"/>
  <c r="G168" i="1" s="1"/>
  <c r="C168" i="1"/>
  <c r="H167" i="1"/>
  <c r="D167" i="1"/>
  <c r="G167" i="1" s="1"/>
  <c r="C167" i="1"/>
  <c r="H166" i="1"/>
  <c r="D166" i="1"/>
  <c r="G166" i="1" s="1"/>
  <c r="C166" i="1"/>
  <c r="D165" i="1"/>
  <c r="G165" i="1" s="1"/>
  <c r="C165" i="1"/>
  <c r="D164" i="1"/>
  <c r="H164" i="1" s="1"/>
  <c r="C164" i="1"/>
  <c r="H163" i="1"/>
  <c r="D163" i="1"/>
  <c r="G163" i="1" s="1"/>
  <c r="C163" i="1"/>
  <c r="H162" i="1"/>
  <c r="G162" i="1"/>
  <c r="D162" i="1"/>
  <c r="C162" i="1"/>
  <c r="H161" i="1"/>
  <c r="D161" i="1"/>
  <c r="G161" i="1" s="1"/>
  <c r="C161" i="1"/>
  <c r="C160" i="1"/>
  <c r="H158" i="1"/>
  <c r="D158" i="1"/>
  <c r="G158" i="1" s="1"/>
  <c r="C158" i="1"/>
  <c r="H157" i="1"/>
  <c r="D157" i="1"/>
  <c r="G157" i="1" s="1"/>
  <c r="C157" i="1"/>
  <c r="H156" i="1"/>
  <c r="G156" i="1"/>
  <c r="D156" i="1"/>
  <c r="C156" i="1"/>
  <c r="H155" i="1"/>
  <c r="G155" i="1"/>
  <c r="D155" i="1"/>
  <c r="C155" i="1"/>
  <c r="D154" i="1"/>
  <c r="H154" i="1" s="1"/>
  <c r="C154" i="1"/>
  <c r="H153" i="1"/>
  <c r="D153" i="1"/>
  <c r="G153" i="1" s="1"/>
  <c r="C153" i="1"/>
  <c r="H152" i="1"/>
  <c r="G152" i="1"/>
  <c r="D152" i="1"/>
  <c r="C152" i="1"/>
  <c r="H151" i="1"/>
  <c r="G151" i="1"/>
  <c r="D151" i="1"/>
  <c r="C151" i="1"/>
  <c r="H150" i="1"/>
  <c r="G150" i="1"/>
  <c r="D150" i="1"/>
  <c r="C150" i="1"/>
  <c r="C149" i="1"/>
  <c r="C148"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H130" i="1"/>
  <c r="D130" i="1"/>
  <c r="G130" i="1" s="1"/>
  <c r="C130" i="1"/>
  <c r="H129" i="1"/>
  <c r="D129" i="1"/>
  <c r="G129" i="1" s="1"/>
  <c r="C129" i="1"/>
  <c r="H128" i="1"/>
  <c r="G128" i="1"/>
  <c r="D128" i="1"/>
  <c r="C128" i="1"/>
  <c r="H127" i="1"/>
  <c r="G127" i="1"/>
  <c r="D127" i="1"/>
  <c r="C127" i="1"/>
  <c r="H126" i="1"/>
  <c r="G126" i="1"/>
  <c r="D126" i="1"/>
  <c r="C126" i="1"/>
  <c r="H125" i="1"/>
  <c r="D125" i="1"/>
  <c r="G125" i="1" s="1"/>
  <c r="C125" i="1"/>
  <c r="H124" i="1"/>
  <c r="G124" i="1"/>
  <c r="D124" i="1"/>
  <c r="C124" i="1"/>
  <c r="H123" i="1"/>
  <c r="D123" i="1"/>
  <c r="G123" i="1" s="1"/>
  <c r="C123" i="1"/>
  <c r="D122" i="1"/>
  <c r="H122" i="1" s="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H77" i="1"/>
  <c r="G77" i="1"/>
  <c r="D77" i="1"/>
  <c r="C77" i="1"/>
  <c r="D76" i="1"/>
  <c r="H76" i="1" s="1"/>
  <c r="C76" i="1"/>
  <c r="H75" i="1"/>
  <c r="D75" i="1"/>
  <c r="G75" i="1" s="1"/>
  <c r="C75" i="1"/>
  <c r="H74" i="1"/>
  <c r="D74" i="1"/>
  <c r="G74" i="1" s="1"/>
  <c r="C74" i="1"/>
  <c r="D73" i="1"/>
  <c r="G73" i="1" s="1"/>
  <c r="C73" i="1"/>
  <c r="H72" i="1"/>
  <c r="G72" i="1"/>
  <c r="D72" i="1"/>
  <c r="C72" i="1"/>
  <c r="D71" i="1"/>
  <c r="H71" i="1" s="1"/>
  <c r="C71" i="1"/>
  <c r="D70" i="1"/>
  <c r="H70" i="1" s="1"/>
  <c r="C70" i="1"/>
  <c r="H69" i="1"/>
  <c r="G69" i="1"/>
  <c r="D69" i="1"/>
  <c r="C69" i="1"/>
  <c r="H68" i="1"/>
  <c r="G68" i="1"/>
  <c r="D68" i="1"/>
  <c r="C68" i="1"/>
  <c r="H67" i="1"/>
  <c r="G67" i="1"/>
  <c r="D67" i="1"/>
  <c r="C67" i="1"/>
  <c r="H66" i="1"/>
  <c r="G66" i="1"/>
  <c r="D66" i="1"/>
  <c r="C66" i="1"/>
  <c r="H65"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D53" i="1"/>
  <c r="G53" i="1" s="1"/>
  <c r="C53" i="1"/>
  <c r="H52" i="1"/>
  <c r="G52" i="1"/>
  <c r="D52" i="1"/>
  <c r="C52" i="1"/>
  <c r="H51" i="1"/>
  <c r="D51" i="1"/>
  <c r="G51" i="1" s="1"/>
  <c r="C51" i="1"/>
  <c r="D50" i="1"/>
  <c r="G50" i="1" s="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I27" i="3" l="1"/>
  <c r="D1408" i="1"/>
  <c r="G236" i="1"/>
  <c r="H1436" i="1"/>
  <c r="G1439" i="1"/>
  <c r="C1438" i="1"/>
  <c r="H1438" i="1" s="1"/>
  <c r="G1437" i="1"/>
  <c r="C1437" i="1"/>
  <c r="H1416" i="1"/>
  <c r="F122" i="6"/>
  <c r="G1266" i="1"/>
  <c r="G1263" i="1"/>
  <c r="H1576" i="1"/>
  <c r="G1530" i="1"/>
  <c r="H1566" i="1"/>
  <c r="C1518" i="1"/>
  <c r="G1531" i="1"/>
  <c r="G1510" i="1"/>
  <c r="G1503" i="1"/>
  <c r="G1502" i="1"/>
  <c r="H1492" i="1"/>
  <c r="G1491" i="1"/>
  <c r="G1223" i="1"/>
  <c r="G1227" i="1"/>
  <c r="E245" i="5"/>
  <c r="D1222" i="1" s="1"/>
  <c r="G1243" i="1"/>
  <c r="G1155" i="1"/>
  <c r="G1142" i="1"/>
  <c r="G1138" i="1"/>
  <c r="H1124" i="1"/>
  <c r="F146" i="5"/>
  <c r="F134" i="5"/>
  <c r="D1112" i="1"/>
  <c r="H1112" i="1" s="1"/>
  <c r="G1064" i="1"/>
  <c r="E286" i="9"/>
  <c r="B286" i="9" s="1"/>
  <c r="H1019" i="1"/>
  <c r="F41" i="5"/>
  <c r="H1013" i="1"/>
  <c r="F35" i="5"/>
  <c r="H1007" i="1"/>
  <c r="F29" i="5"/>
  <c r="F19" i="5"/>
  <c r="H997" i="1"/>
  <c r="G991" i="1"/>
  <c r="H986" i="1"/>
  <c r="F8" i="5"/>
  <c r="H413" i="1"/>
  <c r="E643" i="4"/>
  <c r="D637" i="1" s="1"/>
  <c r="E580" i="4"/>
  <c r="D574" i="1" s="1"/>
  <c r="E70" i="9"/>
  <c r="B70" i="9" s="1"/>
  <c r="G812" i="1"/>
  <c r="F219" i="9"/>
  <c r="B219" i="9" s="1"/>
  <c r="G711" i="1"/>
  <c r="E40" i="9"/>
  <c r="B40" i="9" s="1"/>
  <c r="E26" i="9"/>
  <c r="B26" i="9" s="1"/>
  <c r="G643" i="1"/>
  <c r="H645" i="1"/>
  <c r="E275" i="9"/>
  <c r="B275" i="9" s="1"/>
  <c r="H364" i="1"/>
  <c r="F369" i="4"/>
  <c r="H359" i="1"/>
  <c r="E363" i="4"/>
  <c r="D358" i="1" s="1"/>
  <c r="E351" i="4"/>
  <c r="E311" i="4"/>
  <c r="D306" i="1" s="1"/>
  <c r="F418" i="4"/>
  <c r="H637" i="1"/>
  <c r="G637" i="1"/>
  <c r="F416" i="4"/>
  <c r="E644" i="4"/>
  <c r="D638" i="1" s="1"/>
  <c r="E263" i="4"/>
  <c r="D259" i="1" s="1"/>
  <c r="H260" i="1"/>
  <c r="G211" i="1"/>
  <c r="H211" i="1"/>
  <c r="B225" i="9"/>
  <c r="G206" i="1"/>
  <c r="H206" i="1"/>
  <c r="E196" i="4"/>
  <c r="D192" i="1" s="1"/>
  <c r="F210" i="4"/>
  <c r="G184" i="1"/>
  <c r="F223" i="9"/>
  <c r="E46" i="9"/>
  <c r="B46" i="9" s="1"/>
  <c r="F221" i="9"/>
  <c r="B221" i="9"/>
  <c r="G180" i="1"/>
  <c r="E44" i="9"/>
  <c r="B44" i="9" s="1"/>
  <c r="B220" i="9"/>
  <c r="E43" i="9"/>
  <c r="B43" i="9" s="1"/>
  <c r="H173" i="1"/>
  <c r="F177" i="4"/>
  <c r="H165" i="1"/>
  <c r="E163" i="4"/>
  <c r="D159" i="1" s="1"/>
  <c r="G164" i="1"/>
  <c r="D160" i="1"/>
  <c r="E41" i="9"/>
  <c r="B41" i="9" s="1"/>
  <c r="G154" i="1"/>
  <c r="G149" i="1"/>
  <c r="H149" i="1"/>
  <c r="G76" i="1"/>
  <c r="G121" i="1"/>
  <c r="G122" i="1"/>
  <c r="F112" i="4"/>
  <c r="F83" i="4"/>
  <c r="E82" i="4"/>
  <c r="D78" i="1" s="1"/>
  <c r="H73" i="1"/>
  <c r="E50" i="4"/>
  <c r="D46" i="1" s="1"/>
  <c r="G70" i="1"/>
  <c r="G71" i="1"/>
  <c r="E30" i="9"/>
  <c r="B30" i="9" s="1"/>
  <c r="F68" i="4"/>
  <c r="H50" i="1"/>
  <c r="F51" i="4"/>
  <c r="H1472" i="1"/>
  <c r="J1472" i="1"/>
  <c r="F207" i="5"/>
  <c r="D206" i="5"/>
  <c r="G1364" i="1"/>
  <c r="J1444" i="1"/>
  <c r="H1444" i="1"/>
  <c r="I1447" i="1"/>
  <c r="H1486" i="1"/>
  <c r="G1486" i="1"/>
  <c r="H1506" i="1"/>
  <c r="G1506" i="1"/>
  <c r="G1512" i="1"/>
  <c r="H1512" i="1"/>
  <c r="H1497" i="1"/>
  <c r="G1497" i="1"/>
  <c r="D6" i="8"/>
  <c r="C1483" i="1"/>
  <c r="H1091" i="1"/>
  <c r="G1093" i="1"/>
  <c r="H1095" i="1"/>
  <c r="G1097" i="1"/>
  <c r="H1099" i="1"/>
  <c r="G1101" i="1"/>
  <c r="H1103" i="1"/>
  <c r="G1105" i="1"/>
  <c r="H1107" i="1"/>
  <c r="G1109" i="1"/>
  <c r="H1111" i="1"/>
  <c r="G1113" i="1"/>
  <c r="H1115" i="1"/>
  <c r="G1117" i="1"/>
  <c r="H1119" i="1"/>
  <c r="G1121" i="1"/>
  <c r="H1123" i="1"/>
  <c r="G1125" i="1"/>
  <c r="H1127" i="1"/>
  <c r="G1129" i="1"/>
  <c r="H1131" i="1"/>
  <c r="G1133" i="1"/>
  <c r="H1135" i="1"/>
  <c r="G1137" i="1"/>
  <c r="H1139" i="1"/>
  <c r="G1141" i="1"/>
  <c r="H1143" i="1"/>
  <c r="G1145" i="1"/>
  <c r="H1147" i="1"/>
  <c r="G1149" i="1"/>
  <c r="H1151" i="1"/>
  <c r="H1155" i="1"/>
  <c r="G1157" i="1"/>
  <c r="H1159" i="1"/>
  <c r="G1161" i="1"/>
  <c r="H1163" i="1"/>
  <c r="G1165" i="1"/>
  <c r="H1167" i="1"/>
  <c r="G1169" i="1"/>
  <c r="H1171" i="1"/>
  <c r="G1173" i="1"/>
  <c r="H1175" i="1"/>
  <c r="G1177" i="1"/>
  <c r="H1179" i="1"/>
  <c r="G1181" i="1"/>
  <c r="G1185" i="1"/>
  <c r="H1187" i="1"/>
  <c r="G1189" i="1"/>
  <c r="H1191" i="1"/>
  <c r="G1193" i="1"/>
  <c r="H1195" i="1"/>
  <c r="G1197" i="1"/>
  <c r="H1199" i="1"/>
  <c r="G1201" i="1"/>
  <c r="H1203" i="1"/>
  <c r="G1205" i="1"/>
  <c r="H1207" i="1"/>
  <c r="G1209" i="1"/>
  <c r="H1211" i="1"/>
  <c r="G1213" i="1"/>
  <c r="G1217" i="1"/>
  <c r="H1219" i="1"/>
  <c r="G1221" i="1"/>
  <c r="H1223"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G1317" i="1"/>
  <c r="G1321" i="1"/>
  <c r="G1325" i="1"/>
  <c r="G1332" i="1"/>
  <c r="G1336" i="1"/>
  <c r="G1340" i="1"/>
  <c r="G1344" i="1"/>
  <c r="G1348" i="1"/>
  <c r="G1352" i="1"/>
  <c r="G1356" i="1"/>
  <c r="G1366" i="1"/>
  <c r="G1376" i="1"/>
  <c r="G1386" i="1"/>
  <c r="G1394" i="1"/>
  <c r="G1402" i="1"/>
  <c r="G1410" i="1"/>
  <c r="G1418" i="1"/>
  <c r="G1426" i="1"/>
  <c r="G1434" i="1"/>
  <c r="G1436" i="1"/>
  <c r="J1442" i="1"/>
  <c r="H1442" i="1"/>
  <c r="I1442" i="1" s="1"/>
  <c r="J1465" i="1"/>
  <c r="G1465" i="1"/>
  <c r="I1465" i="1" s="1"/>
  <c r="G1472" i="1"/>
  <c r="I1472" i="1" s="1"/>
  <c r="H1489" i="1"/>
  <c r="G1489" i="1"/>
  <c r="G1092" i="1"/>
  <c r="G1100" i="1"/>
  <c r="G1104" i="1"/>
  <c r="G1108" i="1"/>
  <c r="G1112" i="1"/>
  <c r="G1116" i="1"/>
  <c r="G1120" i="1"/>
  <c r="G1124" i="1"/>
  <c r="G1128" i="1"/>
  <c r="G1132" i="1"/>
  <c r="G1136" i="1"/>
  <c r="G1140" i="1"/>
  <c r="G1144" i="1"/>
  <c r="G1148" i="1"/>
  <c r="G1156" i="1"/>
  <c r="G1160" i="1"/>
  <c r="G1164" i="1"/>
  <c r="G1168" i="1"/>
  <c r="G1172" i="1"/>
  <c r="G1176" i="1"/>
  <c r="G1180" i="1"/>
  <c r="C1184" i="1"/>
  <c r="G1188" i="1"/>
  <c r="G1192" i="1"/>
  <c r="G1196" i="1"/>
  <c r="G1200" i="1"/>
  <c r="G1204" i="1"/>
  <c r="G1208" i="1"/>
  <c r="G1212" i="1"/>
  <c r="G1216" i="1"/>
  <c r="G1220" i="1"/>
  <c r="G1224" i="1"/>
  <c r="G1228" i="1"/>
  <c r="G1232" i="1"/>
  <c r="G1236" i="1"/>
  <c r="G1240" i="1"/>
  <c r="G1244" i="1"/>
  <c r="G1248" i="1"/>
  <c r="G1252" i="1"/>
  <c r="G1256" i="1"/>
  <c r="G1260" i="1"/>
  <c r="G1264" i="1"/>
  <c r="G1268" i="1"/>
  <c r="G1272" i="1"/>
  <c r="G1276" i="1"/>
  <c r="G1280" i="1"/>
  <c r="G1284" i="1"/>
  <c r="G1288" i="1"/>
  <c r="G1292" i="1"/>
  <c r="G1296" i="1"/>
  <c r="G1300" i="1"/>
  <c r="G1304" i="1"/>
  <c r="G1308" i="1"/>
  <c r="G1312" i="1"/>
  <c r="G1316" i="1"/>
  <c r="G1320" i="1"/>
  <c r="G1324" i="1"/>
  <c r="G1328" i="1"/>
  <c r="G1331" i="1"/>
  <c r="G1335" i="1"/>
  <c r="G1339" i="1"/>
  <c r="G1343" i="1"/>
  <c r="G1347" i="1"/>
  <c r="G1351" i="1"/>
  <c r="G1355" i="1"/>
  <c r="G1359" i="1"/>
  <c r="G1367" i="1"/>
  <c r="G1368" i="1"/>
  <c r="G1370" i="1"/>
  <c r="G1378" i="1"/>
  <c r="G1387" i="1"/>
  <c r="G1388" i="1"/>
  <c r="G1395" i="1"/>
  <c r="G1396" i="1"/>
  <c r="G1403" i="1"/>
  <c r="G1404" i="1"/>
  <c r="G1411" i="1"/>
  <c r="G1412" i="1"/>
  <c r="G1419" i="1"/>
  <c r="G1420" i="1"/>
  <c r="G1427" i="1"/>
  <c r="G1428" i="1"/>
  <c r="G1438" i="1"/>
  <c r="J1440" i="1"/>
  <c r="H1440" i="1"/>
  <c r="I1440" i="1" s="1"/>
  <c r="G1444" i="1"/>
  <c r="I1444" i="1" s="1"/>
  <c r="J1445" i="1"/>
  <c r="H1448" i="1"/>
  <c r="I1457" i="1"/>
  <c r="H1464" i="1"/>
  <c r="I1464" i="1" s="1"/>
  <c r="J1464" i="1"/>
  <c r="G1466" i="1"/>
  <c r="I1466" i="1" s="1"/>
  <c r="J1473" i="1"/>
  <c r="G1473" i="1"/>
  <c r="I1473" i="1" s="1"/>
  <c r="H1494" i="1"/>
  <c r="G1494" i="1"/>
  <c r="H1501" i="1"/>
  <c r="G1501" i="1"/>
  <c r="H1509" i="1"/>
  <c r="G1509" i="1"/>
  <c r="H1361" i="1"/>
  <c r="H1365" i="1"/>
  <c r="C1369" i="1"/>
  <c r="H1373" i="1"/>
  <c r="H1377" i="1"/>
  <c r="H1381" i="1"/>
  <c r="H1385" i="1"/>
  <c r="H1389" i="1"/>
  <c r="H1393" i="1"/>
  <c r="H1397" i="1"/>
  <c r="H1401" i="1"/>
  <c r="H1405" i="1"/>
  <c r="H1409" i="1"/>
  <c r="H1413" i="1"/>
  <c r="H1417" i="1"/>
  <c r="H1421" i="1"/>
  <c r="H1425" i="1"/>
  <c r="H1429" i="1"/>
  <c r="H1433" i="1"/>
  <c r="H1437" i="1"/>
  <c r="H1441" i="1"/>
  <c r="I1441" i="1" s="1"/>
  <c r="J1441" i="1"/>
  <c r="H1445" i="1"/>
  <c r="G1446" i="1"/>
  <c r="I1446" i="1" s="1"/>
  <c r="J1446" i="1"/>
  <c r="G1450" i="1"/>
  <c r="I1450" i="1" s="1"/>
  <c r="J1450" i="1"/>
  <c r="G1456" i="1"/>
  <c r="I1456" i="1" s="1"/>
  <c r="J1456" i="1"/>
  <c r="G1460" i="1"/>
  <c r="I1460" i="1" s="1"/>
  <c r="J1460" i="1"/>
  <c r="J1462" i="1"/>
  <c r="I1467" i="1"/>
  <c r="H1477" i="1"/>
  <c r="I1477" i="1" s="1"/>
  <c r="J1478" i="1"/>
  <c r="G1478" i="1"/>
  <c r="I1478" i="1" s="1"/>
  <c r="H1479" i="1"/>
  <c r="I1479" i="1" s="1"/>
  <c r="J1479" i="1"/>
  <c r="F8" i="4"/>
  <c r="D7" i="4"/>
  <c r="F299" i="4"/>
  <c r="D298" i="4"/>
  <c r="G1580" i="1"/>
  <c r="H1580" i="1"/>
  <c r="D593" i="4"/>
  <c r="F612" i="4"/>
  <c r="H1359" i="1"/>
  <c r="H1363" i="1"/>
  <c r="H1367" i="1"/>
  <c r="H1371" i="1"/>
  <c r="H1375" i="1"/>
  <c r="H1379" i="1"/>
  <c r="H1387" i="1"/>
  <c r="H1391" i="1"/>
  <c r="H1395" i="1"/>
  <c r="H1399" i="1"/>
  <c r="H1403" i="1"/>
  <c r="H1407" i="1"/>
  <c r="H1411" i="1"/>
  <c r="H1415" i="1"/>
  <c r="H1419" i="1"/>
  <c r="H1423" i="1"/>
  <c r="H1427" i="1"/>
  <c r="H1431" i="1"/>
  <c r="H1439" i="1"/>
  <c r="I1439" i="1" s="1"/>
  <c r="J1439" i="1"/>
  <c r="H1443" i="1"/>
  <c r="I1443" i="1" s="1"/>
  <c r="J1443" i="1"/>
  <c r="G1448" i="1"/>
  <c r="I1448" i="1" s="1"/>
  <c r="J1448" i="1"/>
  <c r="G1452" i="1"/>
  <c r="I1452" i="1" s="1"/>
  <c r="J1452" i="1"/>
  <c r="G1458" i="1"/>
  <c r="I1458" i="1" s="1"/>
  <c r="J1458" i="1"/>
  <c r="H1468" i="1"/>
  <c r="I1468" i="1" s="1"/>
  <c r="I1476" i="1"/>
  <c r="G1504" i="1"/>
  <c r="H1504" i="1"/>
  <c r="F397" i="4"/>
  <c r="D396" i="4"/>
  <c r="E420" i="4"/>
  <c r="E7" i="4"/>
  <c r="F140" i="4"/>
  <c r="D139" i="4"/>
  <c r="E224" i="4"/>
  <c r="D220" i="1" s="1"/>
  <c r="D472" i="4"/>
  <c r="F568" i="4"/>
  <c r="D567" i="4"/>
  <c r="E12" i="5"/>
  <c r="F45" i="5"/>
  <c r="G310" i="9"/>
  <c r="E310" i="9" s="1"/>
  <c r="B310" i="9" s="1"/>
  <c r="F190" i="5"/>
  <c r="F246" i="5"/>
  <c r="D245" i="5"/>
  <c r="D237" i="5" s="1"/>
  <c r="F5" i="6"/>
  <c r="E38" i="7"/>
  <c r="D1470" i="1"/>
  <c r="H1461" i="1"/>
  <c r="G1485" i="1"/>
  <c r="H1488" i="1"/>
  <c r="G1493" i="1"/>
  <c r="H1496" i="1"/>
  <c r="G1513" i="1"/>
  <c r="H1516" i="1"/>
  <c r="G1521" i="1"/>
  <c r="H1524" i="1"/>
  <c r="G1529" i="1"/>
  <c r="H1532" i="1"/>
  <c r="G1537" i="1"/>
  <c r="H1540" i="1"/>
  <c r="G1545" i="1"/>
  <c r="H1548" i="1"/>
  <c r="G1553" i="1"/>
  <c r="H1556" i="1"/>
  <c r="G1561" i="1"/>
  <c r="H1564" i="1"/>
  <c r="G1569" i="1"/>
  <c r="H1572" i="1"/>
  <c r="F164" i="4"/>
  <c r="D163" i="4"/>
  <c r="D263" i="4"/>
  <c r="F268" i="4"/>
  <c r="E298" i="4"/>
  <c r="F345" i="4"/>
  <c r="D344" i="4"/>
  <c r="F351" i="4"/>
  <c r="D350" i="4"/>
  <c r="D363" i="4"/>
  <c r="D644" i="4"/>
  <c r="F417" i="4"/>
  <c r="D459" i="4"/>
  <c r="F466" i="4"/>
  <c r="D484" i="4"/>
  <c r="F516" i="4"/>
  <c r="D515" i="4"/>
  <c r="E567" i="4"/>
  <c r="D561" i="1" s="1"/>
  <c r="G291" i="9"/>
  <c r="E291" i="9" s="1"/>
  <c r="B291" i="9" s="1"/>
  <c r="F149" i="5"/>
  <c r="D177" i="5"/>
  <c r="F180" i="5"/>
  <c r="F259" i="5"/>
  <c r="E258" i="5"/>
  <c r="D1235" i="1" s="1"/>
  <c r="H1235" i="1" s="1"/>
  <c r="F125" i="4"/>
  <c r="E124" i="4"/>
  <c r="D120" i="1" s="1"/>
  <c r="F153" i="4"/>
  <c r="E152" i="4"/>
  <c r="H21" i="9" s="1"/>
  <c r="F378" i="4"/>
  <c r="F643" i="4"/>
  <c r="F422" i="4"/>
  <c r="D421" i="4"/>
  <c r="F626" i="4"/>
  <c r="D625" i="4"/>
  <c r="F652" i="4"/>
  <c r="D78" i="5"/>
  <c r="F79" i="5"/>
  <c r="H308" i="9"/>
  <c r="E176" i="5"/>
  <c r="I24" i="3"/>
  <c r="F603" i="4"/>
  <c r="D50" i="4"/>
  <c r="D82" i="4"/>
  <c r="D106" i="4"/>
  <c r="D224" i="4"/>
  <c r="D252" i="4"/>
  <c r="E238" i="5"/>
  <c r="E35" i="6"/>
  <c r="D89" i="6"/>
  <c r="D114" i="6"/>
  <c r="E143" i="9"/>
  <c r="B143" i="9" s="1"/>
  <c r="D7" i="5"/>
  <c r="F13" i="5"/>
  <c r="D69" i="5"/>
  <c r="E87" i="5"/>
  <c r="D118" i="5"/>
  <c r="F135" i="5"/>
  <c r="D35"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1" i="9"/>
  <c r="E191" i="9" s="1"/>
  <c r="B191" i="9" s="1"/>
  <c r="G165" i="9"/>
  <c r="G164" i="9"/>
  <c r="E164" i="9" s="1"/>
  <c r="B164" i="9" s="1"/>
  <c r="G163" i="9"/>
  <c r="E163" i="9" s="1"/>
  <c r="B163" i="9" s="1"/>
  <c r="G162" i="9"/>
  <c r="E162" i="9" s="1"/>
  <c r="B162" i="9" s="1"/>
  <c r="G161" i="9"/>
  <c r="E161" i="9" s="1"/>
  <c r="B161" i="9" s="1"/>
  <c r="G192" i="9"/>
  <c r="E192" i="9" s="1"/>
  <c r="M213" i="9"/>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0" i="9"/>
  <c r="E190" i="9" s="1"/>
  <c r="B190" i="9" s="1"/>
  <c r="G166" i="9"/>
  <c r="H165" i="9"/>
  <c r="I10" i="9"/>
  <c r="E290" i="9"/>
  <c r="B290" i="9" s="1"/>
  <c r="F214" i="9"/>
  <c r="B214" i="9" s="1"/>
  <c r="F217" i="9"/>
  <c r="B217" i="9" s="1"/>
  <c r="F218" i="9"/>
  <c r="B218" i="9" s="1"/>
  <c r="B223" i="9"/>
  <c r="F226" i="9"/>
  <c r="B226" i="9" s="1"/>
  <c r="B231" i="9"/>
  <c r="F234" i="9"/>
  <c r="B234" i="9" s="1"/>
  <c r="B295" i="9"/>
  <c r="B236" i="9"/>
  <c r="B237" i="9"/>
  <c r="B244" i="9"/>
  <c r="B245" i="9"/>
  <c r="B252" i="9"/>
  <c r="B253" i="9"/>
  <c r="B260" i="9"/>
  <c r="B261" i="9"/>
  <c r="B268" i="9"/>
  <c r="B269" i="9"/>
  <c r="E284" i="9"/>
  <c r="B284" i="9" s="1"/>
  <c r="E293" i="9"/>
  <c r="B293" i="9" s="1"/>
  <c r="B216" i="9"/>
  <c r="F222" i="9"/>
  <c r="B222" i="9" s="1"/>
  <c r="B227" i="9"/>
  <c r="B307" i="9"/>
  <c r="B240" i="9"/>
  <c r="B241" i="9"/>
  <c r="B248" i="9"/>
  <c r="B249" i="9"/>
  <c r="B256" i="9"/>
  <c r="B257" i="9"/>
  <c r="B264" i="9"/>
  <c r="B265" i="9"/>
  <c r="B282" i="9"/>
  <c r="E297" i="9"/>
  <c r="B297" i="9" s="1"/>
  <c r="B303" i="9"/>
  <c r="E305" i="9"/>
  <c r="B305" i="9" s="1"/>
  <c r="E309" i="9"/>
  <c r="B309" i="9" s="1"/>
  <c r="G1518" i="1" l="1"/>
  <c r="H1518" i="1"/>
  <c r="H574" i="1"/>
  <c r="G574" i="1"/>
  <c r="B192" i="9"/>
  <c r="E350" i="4"/>
  <c r="D345" i="1" s="1"/>
  <c r="D346" i="1"/>
  <c r="H306" i="1"/>
  <c r="G306" i="1"/>
  <c r="F311" i="4"/>
  <c r="F196" i="4"/>
  <c r="H192" i="1"/>
  <c r="G192" i="1"/>
  <c r="G160" i="1"/>
  <c r="H160" i="1"/>
  <c r="G21" i="9"/>
  <c r="E21" i="9" s="1"/>
  <c r="B21" i="9" s="1"/>
  <c r="F124" i="4"/>
  <c r="H23" i="3"/>
  <c r="C1214" i="1"/>
  <c r="F213" i="9"/>
  <c r="B213" i="9" s="1"/>
  <c r="F106" i="4"/>
  <c r="C102" i="1"/>
  <c r="D408" i="4"/>
  <c r="C345" i="1"/>
  <c r="I31" i="3"/>
  <c r="D1469" i="1"/>
  <c r="F298" i="4"/>
  <c r="D407" i="4"/>
  <c r="C293" i="1"/>
  <c r="D68" i="5"/>
  <c r="F69" i="5"/>
  <c r="C1047" i="1"/>
  <c r="E237" i="5"/>
  <c r="E175" i="5" s="1"/>
  <c r="D1152" i="1" s="1"/>
  <c r="D1215" i="1"/>
  <c r="F82" i="4"/>
  <c r="C78" i="1"/>
  <c r="F625" i="4"/>
  <c r="C619" i="1"/>
  <c r="G120" i="1"/>
  <c r="H120" i="1"/>
  <c r="F12" i="5"/>
  <c r="E7" i="5"/>
  <c r="F7" i="5" s="1"/>
  <c r="D990" i="1"/>
  <c r="E6" i="4"/>
  <c r="D3" i="1"/>
  <c r="F593" i="4"/>
  <c r="C587" i="1"/>
  <c r="G1184" i="1"/>
  <c r="H1184" i="1"/>
  <c r="F35" i="6"/>
  <c r="C1329" i="1"/>
  <c r="H25" i="3"/>
  <c r="E68" i="5"/>
  <c r="D1065" i="1"/>
  <c r="I22" i="3"/>
  <c r="D1153" i="1"/>
  <c r="F515" i="4"/>
  <c r="C509" i="1"/>
  <c r="D293" i="1"/>
  <c r="F245" i="5"/>
  <c r="C1222" i="1"/>
  <c r="F472" i="4"/>
  <c r="C466" i="1"/>
  <c r="F396" i="4"/>
  <c r="C391" i="1"/>
  <c r="E165" i="9"/>
  <c r="B165" i="9" s="1"/>
  <c r="F114" i="6"/>
  <c r="H27" i="3"/>
  <c r="C1408" i="1"/>
  <c r="F252" i="4"/>
  <c r="C248" i="1"/>
  <c r="F50" i="4"/>
  <c r="C46" i="1"/>
  <c r="F484" i="4"/>
  <c r="C478" i="1"/>
  <c r="F644" i="4"/>
  <c r="C638" i="1"/>
  <c r="F344" i="4"/>
  <c r="C339" i="1"/>
  <c r="F263" i="4"/>
  <c r="C259" i="1"/>
  <c r="D141" i="6"/>
  <c r="F567" i="4"/>
  <c r="D528" i="4"/>
  <c r="C561" i="1"/>
  <c r="D151" i="4"/>
  <c r="F139" i="4"/>
  <c r="C135" i="1"/>
  <c r="F238" i="5"/>
  <c r="F7" i="4"/>
  <c r="D6" i="4"/>
  <c r="C3" i="1"/>
  <c r="I25" i="3"/>
  <c r="D1329" i="1"/>
  <c r="F459" i="4"/>
  <c r="C453" i="1"/>
  <c r="E166" i="9"/>
  <c r="B166" i="9" s="1"/>
  <c r="F118" i="5"/>
  <c r="C1096" i="1"/>
  <c r="D6" i="5"/>
  <c r="H20" i="3"/>
  <c r="C985" i="1"/>
  <c r="F89" i="6"/>
  <c r="C1383" i="1"/>
  <c r="F224" i="4"/>
  <c r="C220" i="1"/>
  <c r="E141" i="6"/>
  <c r="F78" i="5"/>
  <c r="C1056" i="1"/>
  <c r="F421" i="4"/>
  <c r="D420" i="4"/>
  <c r="C415" i="1"/>
  <c r="E151" i="4"/>
  <c r="D148" i="1"/>
  <c r="G316" i="9"/>
  <c r="E316" i="9" s="1"/>
  <c r="G308" i="9"/>
  <c r="E308" i="9" s="1"/>
  <c r="B308" i="9" s="1"/>
  <c r="F177" i="5"/>
  <c r="D176" i="5"/>
  <c r="C1154" i="1"/>
  <c r="E528" i="4"/>
  <c r="E635" i="4" s="1"/>
  <c r="D629" i="1" s="1"/>
  <c r="F363" i="4"/>
  <c r="C358" i="1"/>
  <c r="F163" i="4"/>
  <c r="C159" i="1"/>
  <c r="H1470" i="1"/>
  <c r="G1470" i="1"/>
  <c r="G318" i="9"/>
  <c r="E318" i="9" s="1"/>
  <c r="F152" i="4"/>
  <c r="D414" i="1"/>
  <c r="H1369" i="1"/>
  <c r="G1369" i="1"/>
  <c r="E408" i="4"/>
  <c r="D403" i="1" s="1"/>
  <c r="H1483" i="1"/>
  <c r="G1483" i="1"/>
  <c r="D42" i="8"/>
  <c r="H19" i="9" s="1"/>
  <c r="E19" i="9" s="1"/>
  <c r="B19" i="9" s="1"/>
  <c r="C1481" i="1"/>
  <c r="G311" i="9"/>
  <c r="E311" i="9" s="1"/>
  <c r="B311" i="9" s="1"/>
  <c r="F206" i="5"/>
  <c r="C1183" i="1"/>
  <c r="G1235" i="1"/>
  <c r="G313" i="9" l="1"/>
  <c r="E313" i="9" s="1"/>
  <c r="B313" i="9" s="1"/>
  <c r="E407" i="4"/>
  <c r="D402" i="1" s="1"/>
  <c r="F350" i="4"/>
  <c r="G346" i="1"/>
  <c r="H346" i="1"/>
  <c r="E317" i="9"/>
  <c r="B318" i="9"/>
  <c r="G1154" i="1"/>
  <c r="H1154" i="1"/>
  <c r="B316" i="9"/>
  <c r="E315" i="9"/>
  <c r="I10" i="3" s="1"/>
  <c r="D635" i="4"/>
  <c r="F420" i="4"/>
  <c r="C414" i="1"/>
  <c r="I28" i="3"/>
  <c r="D1435" i="1"/>
  <c r="D289" i="4"/>
  <c r="F151" i="4"/>
  <c r="H17" i="3"/>
  <c r="C147" i="1"/>
  <c r="H28" i="3"/>
  <c r="F141" i="6"/>
  <c r="C1435" i="1"/>
  <c r="G466" i="1"/>
  <c r="H466" i="1"/>
  <c r="I21" i="3"/>
  <c r="D1046" i="1"/>
  <c r="E6" i="5"/>
  <c r="F6" i="5" s="1"/>
  <c r="I20" i="3"/>
  <c r="D985" i="1"/>
  <c r="G619" i="1"/>
  <c r="H619" i="1"/>
  <c r="G1215" i="1"/>
  <c r="H1215" i="1"/>
  <c r="F68" i="5"/>
  <c r="H21" i="3"/>
  <c r="C1046" i="1"/>
  <c r="G1469" i="1"/>
  <c r="H1469" i="1"/>
  <c r="F408" i="4"/>
  <c r="C403" i="1"/>
  <c r="H1481" i="1"/>
  <c r="G1481" i="1"/>
  <c r="G358" i="1"/>
  <c r="H358" i="1"/>
  <c r="F176" i="5"/>
  <c r="D175" i="5"/>
  <c r="H22" i="3"/>
  <c r="C1153" i="1"/>
  <c r="G148" i="1"/>
  <c r="H148" i="1"/>
  <c r="G220" i="1"/>
  <c r="H220" i="1"/>
  <c r="G985" i="1"/>
  <c r="H985" i="1"/>
  <c r="G1096" i="1"/>
  <c r="H1096" i="1"/>
  <c r="G561" i="1"/>
  <c r="H561" i="1"/>
  <c r="G259" i="1"/>
  <c r="H259" i="1"/>
  <c r="G638" i="1"/>
  <c r="H638" i="1"/>
  <c r="G46" i="1"/>
  <c r="H46" i="1"/>
  <c r="H1408" i="1"/>
  <c r="G1408" i="1"/>
  <c r="I23" i="3"/>
  <c r="D1214" i="1"/>
  <c r="G1214" i="1" s="1"/>
  <c r="G293" i="1"/>
  <c r="H293" i="1"/>
  <c r="G102" i="1"/>
  <c r="H102" i="1"/>
  <c r="G1183" i="1"/>
  <c r="H1183" i="1"/>
  <c r="K1451" i="9"/>
  <c r="G314" i="9"/>
  <c r="E314" i="9" s="1"/>
  <c r="B314" i="9" s="1"/>
  <c r="I34" i="3"/>
  <c r="C1517" i="1"/>
  <c r="I17" i="3"/>
  <c r="E289" i="4"/>
  <c r="D147" i="1"/>
  <c r="G1056" i="1"/>
  <c r="H1056" i="1"/>
  <c r="G453" i="1"/>
  <c r="H453" i="1"/>
  <c r="G3" i="1"/>
  <c r="H3" i="1"/>
  <c r="G135" i="1"/>
  <c r="H135" i="1"/>
  <c r="D636" i="4"/>
  <c r="F528" i="4"/>
  <c r="C522" i="1"/>
  <c r="G391" i="1"/>
  <c r="H391" i="1"/>
  <c r="G1222" i="1"/>
  <c r="H1222" i="1"/>
  <c r="G509" i="1"/>
  <c r="H509" i="1"/>
  <c r="G1329" i="1"/>
  <c r="H1329" i="1"/>
  <c r="H9" i="3"/>
  <c r="E412" i="4"/>
  <c r="I16" i="3"/>
  <c r="D2" i="1"/>
  <c r="G78" i="1"/>
  <c r="H78" i="1"/>
  <c r="G1047" i="1"/>
  <c r="H1047" i="1"/>
  <c r="F407" i="4"/>
  <c r="C402" i="1"/>
  <c r="G345" i="1"/>
  <c r="H345" i="1"/>
  <c r="F237" i="5"/>
  <c r="G159" i="1"/>
  <c r="H159" i="1"/>
  <c r="E636" i="4"/>
  <c r="D630" i="1" s="1"/>
  <c r="D522" i="1"/>
  <c r="G415" i="1"/>
  <c r="H415" i="1"/>
  <c r="H1383" i="1"/>
  <c r="G1383" i="1"/>
  <c r="G278" i="9"/>
  <c r="C984" i="1"/>
  <c r="D412" i="4"/>
  <c r="F6" i="4"/>
  <c r="H16" i="3"/>
  <c r="C2" i="1"/>
  <c r="G339" i="1"/>
  <c r="H339" i="1"/>
  <c r="G478" i="1"/>
  <c r="H478" i="1"/>
  <c r="G248" i="1"/>
  <c r="H248" i="1"/>
  <c r="G1065" i="1"/>
  <c r="H1065" i="1"/>
  <c r="G587" i="1"/>
  <c r="H587" i="1"/>
  <c r="G990" i="1"/>
  <c r="H990" i="1"/>
  <c r="G403" i="1" l="1"/>
  <c r="H403" i="1"/>
  <c r="G1046" i="1"/>
  <c r="H1046" i="1"/>
  <c r="D291" i="4"/>
  <c r="F289" i="4"/>
  <c r="D413" i="4"/>
  <c r="C285" i="1"/>
  <c r="D639" i="4"/>
  <c r="D414" i="4"/>
  <c r="F412" i="4"/>
  <c r="C407" i="1"/>
  <c r="G402" i="1"/>
  <c r="H402" i="1"/>
  <c r="E639" i="4"/>
  <c r="D407" i="1"/>
  <c r="H1214" i="1"/>
  <c r="H1435" i="1"/>
  <c r="G1435" i="1"/>
  <c r="K3" i="9"/>
  <c r="I9" i="3"/>
  <c r="G522" i="1"/>
  <c r="H522" i="1"/>
  <c r="E291" i="4"/>
  <c r="D287" i="1" s="1"/>
  <c r="E413" i="4"/>
  <c r="E414" i="4" s="1"/>
  <c r="D409" i="1" s="1"/>
  <c r="D285" i="1"/>
  <c r="G1153" i="1"/>
  <c r="H1153" i="1"/>
  <c r="H278" i="9"/>
  <c r="E278" i="9" s="1"/>
  <c r="D984" i="1"/>
  <c r="H8" i="3" s="1"/>
  <c r="G147" i="1"/>
  <c r="H147" i="1"/>
  <c r="F635" i="4"/>
  <c r="C629" i="1"/>
  <c r="E312" i="9"/>
  <c r="G2" i="1"/>
  <c r="H2" i="1"/>
  <c r="D290" i="4"/>
  <c r="G285" i="9"/>
  <c r="E285" i="9" s="1"/>
  <c r="B285" i="9" s="1"/>
  <c r="E290" i="4"/>
  <c r="D286" i="1" s="1"/>
  <c r="F636" i="4"/>
  <c r="C630" i="1"/>
  <c r="H1517" i="1"/>
  <c r="G1517" i="1"/>
  <c r="F175" i="5"/>
  <c r="C1152" i="1"/>
  <c r="H11" i="3"/>
  <c r="G414" i="1"/>
  <c r="H414" i="1"/>
  <c r="H984" i="1" l="1"/>
  <c r="E277" i="9"/>
  <c r="I8" i="3" s="1"/>
  <c r="B278" i="9"/>
  <c r="M3" i="9"/>
  <c r="G630" i="1"/>
  <c r="H630" i="1"/>
  <c r="G407" i="1"/>
  <c r="H407" i="1"/>
  <c r="G285" i="1"/>
  <c r="H285" i="1"/>
  <c r="G629" i="1"/>
  <c r="H629" i="1"/>
  <c r="D633" i="1"/>
  <c r="G984" i="1"/>
  <c r="D640" i="4"/>
  <c r="D415" i="4"/>
  <c r="F413" i="4"/>
  <c r="C408" i="1"/>
  <c r="N3" i="9"/>
  <c r="I11" i="3"/>
  <c r="G1152" i="1"/>
  <c r="H1152" i="1"/>
  <c r="F290" i="4"/>
  <c r="C286" i="1"/>
  <c r="E640" i="4"/>
  <c r="E415" i="4"/>
  <c r="D410" i="1" s="1"/>
  <c r="D408" i="1"/>
  <c r="F414" i="4"/>
  <c r="C409" i="1"/>
  <c r="D641" i="4"/>
  <c r="F639" i="4"/>
  <c r="C633" i="1"/>
  <c r="F291" i="4"/>
  <c r="C287" i="1"/>
  <c r="G633" i="1" l="1"/>
  <c r="H633" i="1"/>
  <c r="G286" i="1"/>
  <c r="H286" i="1"/>
  <c r="G287" i="1"/>
  <c r="H287" i="1"/>
  <c r="D645" i="4"/>
  <c r="C635" i="1"/>
  <c r="D642" i="4"/>
  <c r="F640" i="4"/>
  <c r="C634" i="1"/>
  <c r="G409" i="1"/>
  <c r="H409" i="1"/>
  <c r="E642" i="4"/>
  <c r="D634" i="1"/>
  <c r="G408" i="1"/>
  <c r="H408" i="1"/>
  <c r="F415" i="4"/>
  <c r="C410" i="1"/>
  <c r="E641" i="4"/>
  <c r="F641" i="4" s="1"/>
  <c r="G410" i="1" l="1"/>
  <c r="H410" i="1"/>
  <c r="G634" i="1"/>
  <c r="H634" i="1"/>
  <c r="F642" i="4"/>
  <c r="D646" i="4"/>
  <c r="C636" i="1"/>
  <c r="H18" i="3"/>
  <c r="C639" i="1"/>
  <c r="E646" i="4"/>
  <c r="D636" i="1"/>
  <c r="E645" i="4"/>
  <c r="F645" i="4" s="1"/>
  <c r="D635" i="1"/>
  <c r="G635" i="1" s="1"/>
  <c r="G276" i="9"/>
  <c r="E276" i="9" s="1"/>
  <c r="B276" i="9" s="1"/>
  <c r="H635" i="1" l="1"/>
  <c r="I19" i="3"/>
  <c r="D640" i="1"/>
  <c r="G636" i="1"/>
  <c r="H636" i="1"/>
  <c r="H7" i="3"/>
  <c r="F646" i="4"/>
  <c r="H19" i="3"/>
  <c r="C640" i="1"/>
  <c r="I18" i="3"/>
  <c r="D639" i="1"/>
  <c r="G639" i="1" s="1"/>
  <c r="H639" i="1" l="1"/>
  <c r="G640" i="1"/>
  <c r="H640" i="1"/>
  <c r="J3" i="9"/>
  <c r="G274" i="9" l="1"/>
  <c r="M272" i="9"/>
  <c r="L272" i="9"/>
  <c r="H274" i="9"/>
  <c r="H18" i="9"/>
  <c r="G18" i="9"/>
  <c r="K6" i="9"/>
  <c r="J11" i="9"/>
  <c r="I17" i="9"/>
  <c r="J8" i="9"/>
  <c r="G15" i="9"/>
  <c r="I6" i="9"/>
  <c r="K12" i="9"/>
  <c r="G17" i="9"/>
  <c r="J6" i="9"/>
  <c r="I11" i="9"/>
  <c r="H17" i="9"/>
  <c r="G16" i="9"/>
  <c r="J12" i="9"/>
  <c r="L16" i="9"/>
  <c r="J10" i="9"/>
  <c r="M16" i="9"/>
  <c r="J7" i="9"/>
  <c r="I12" i="9"/>
  <c r="I9" i="9"/>
  <c r="H16" i="9"/>
  <c r="K8" i="9"/>
  <c r="J13" i="9"/>
  <c r="I7" i="9"/>
  <c r="K13" i="9"/>
  <c r="J5" i="9"/>
  <c r="I13" i="9"/>
  <c r="I8" i="9"/>
  <c r="M15" i="9"/>
  <c r="I5" i="9"/>
  <c r="K11" i="9"/>
  <c r="J17" i="9"/>
  <c r="J9" i="9"/>
  <c r="H15" i="9"/>
  <c r="K9" i="9"/>
  <c r="L15" i="9"/>
  <c r="K10" i="9"/>
  <c r="K7" i="9"/>
  <c r="K5" i="9"/>
  <c r="F272" i="9" l="1"/>
  <c r="B272" i="9" s="1"/>
  <c r="E18" i="9"/>
  <c r="B18" i="9" s="1"/>
  <c r="E12" i="9"/>
  <c r="B12" i="9" s="1"/>
  <c r="F16" i="9"/>
  <c r="E6" i="9"/>
  <c r="B6" i="9" s="1"/>
  <c r="E13" i="9"/>
  <c r="B13" i="9" s="1"/>
  <c r="F15" i="9"/>
  <c r="E11" i="9"/>
  <c r="B11" i="9" s="1"/>
  <c r="E5" i="9"/>
  <c r="E15" i="9"/>
  <c r="F20" i="9"/>
  <c r="E16" i="9"/>
  <c r="E17" i="9"/>
  <c r="B17" i="9" s="1"/>
  <c r="E8" i="9"/>
  <c r="B8" i="9" s="1"/>
  <c r="E7" i="9"/>
  <c r="B7" i="9" s="1"/>
  <c r="E9" i="9"/>
  <c r="B9" i="9" s="1"/>
  <c r="E10" i="9"/>
  <c r="B10" i="9" s="1"/>
  <c r="E274" i="9"/>
  <c r="F14" i="9" l="1"/>
  <c r="F3" i="9" s="1"/>
  <c r="B16" i="9"/>
  <c r="B274" i="9"/>
  <c r="E20" i="9"/>
  <c r="I7" i="3" s="1"/>
  <c r="B15" i="9"/>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<sst xmlns="http://schemas.openxmlformats.org/spreadsheetml/2006/main" count="4374" uniqueCount="3426">
  <si>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</si>
  <si>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</si>
  <si>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</si>
  <si>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</si>
  <si>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</si>
  <si>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</si>
  <si>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</si>
  <si>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</si>
  <si>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</si>
  <si>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</si>
  <si>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</si>
  <si>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</si>
  <si>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</si>
  <si>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</si>
  <si>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</si>
  <si>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</si>
  <si>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</si>
  <si>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</si>
  <si>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</si>
  <si>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</si>
  <si>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</si>
  <si>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</si>
  <si>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</si>
  <si>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</si>
  <si>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</si>
  <si>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</si>
  <si>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</si>
  <si>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</si>
  <si>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</si>
  <si>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</si>
  <si>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</si>
  <si>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U ZADRU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</si>
  <si>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</si>
  <si>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</si>
  <si>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</si>
  <si>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</si>
  <si>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</si>
  <si>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</si>
  <si>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</si>
  <si>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</si>
  <si>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</si>
  <si>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</si>
  <si>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</si>
  <si>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</si>
  <si>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</si>
  <si>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</si>
  <si>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</si>
  <si>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</si>
  <si>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</si>
  <si>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23815 - SVEUČILIŠTE U ZADRU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</si>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</sst>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4" fontId="32" fillId="0" borderId="40" xfId="0" applyNumberFormat="1" applyFont="1" applyFill="1" applyBorder="1" applyAlignment="1" applyProtection="1">
      <alignment horizontal="right" vertical="top"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3">
    <dxf>
      <fill>
        <patternFill patternType="solid">
          <fgColor rgb="FFFF0000"/>
          <bgColor rgb="FFFF0000"/>
        </patternFill>
      </fill>
    </dxf>
    <dxf>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34345068.590000004</v>
      </c>
      <c r="D2" s="6">
        <f>'PR-RAS'!E6</f>
        <v>35117632.609999999</v>
      </c>
      <c r="E2" s="6">
        <v>0</v>
      </c>
      <c r="F2" s="6">
        <v>0</v>
      </c>
      <c r="G2" s="7">
        <f t="shared" ref="G2:G264" si="0">(B2/1000)*(C2*1+D2*2)</f>
        <v>104580.33381000001</v>
      </c>
      <c r="H2" s="7">
        <f t="shared" ref="H2:H264" si="1">ABS(C2-ROUND(C2,0))+ABS(D2-ROUND(D2,0))</f>
        <v>0.79999999701976776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4231415.43</v>
      </c>
      <c r="D46" s="1">
        <f>'PR-RAS'!E50</f>
        <v>4067378.2199999997</v>
      </c>
      <c r="E46" s="1">
        <v>0</v>
      </c>
      <c r="F46" s="1">
        <v>0</v>
      </c>
      <c r="G46" s="2">
        <f t="shared" si="0"/>
        <v>556477.73414999992</v>
      </c>
      <c r="H46" s="2">
        <f t="shared" si="1"/>
        <v>0.64999999944120646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54759.41</v>
      </c>
      <c r="D47" s="1">
        <f>'PR-RAS'!E51</f>
        <v>36664.14</v>
      </c>
      <c r="E47" s="1">
        <v>0</v>
      </c>
      <c r="F47" s="1">
        <v>0</v>
      </c>
      <c r="G47" s="2">
        <f t="shared" si="0"/>
        <v>5892.0337399999999</v>
      </c>
      <c r="H47" s="2">
        <f t="shared" si="1"/>
        <v>0.55000000000291038</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54759.41</v>
      </c>
      <c r="D48" s="1">
        <f>'PR-RAS'!E52</f>
        <v>36664.14</v>
      </c>
      <c r="E48" s="1">
        <v>0</v>
      </c>
      <c r="F48" s="1">
        <v>0</v>
      </c>
      <c r="G48" s="2">
        <f t="shared" si="0"/>
        <v>6020.1214300000001</v>
      </c>
      <c r="H48" s="2">
        <f t="shared" si="1"/>
        <v>0.55000000000291038</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422372.75</v>
      </c>
      <c r="D50" s="1">
        <f>'PR-RAS'!E54</f>
        <v>973112.23</v>
      </c>
      <c r="E50" s="1">
        <v>0</v>
      </c>
      <c r="F50" s="1">
        <v>0</v>
      </c>
      <c r="G50" s="2">
        <f t="shared" si="0"/>
        <v>116061.26329</v>
      </c>
      <c r="H50" s="2">
        <f t="shared" si="1"/>
        <v>0.47999999998137355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37120.65</v>
      </c>
      <c r="D51" s="1">
        <f>'PR-RAS'!E55</f>
        <v>132618.76999999999</v>
      </c>
      <c r="E51" s="1">
        <v>0</v>
      </c>
      <c r="F51" s="1">
        <v>0</v>
      </c>
      <c r="G51" s="2">
        <f t="shared" si="0"/>
        <v>15117.909500000002</v>
      </c>
      <c r="H51" s="2">
        <f t="shared" si="1"/>
        <v>0.58000000000902219</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385252.1</v>
      </c>
      <c r="D53" s="1">
        <f>'PR-RAS'!E57</f>
        <v>840493.46</v>
      </c>
      <c r="E53" s="1">
        <v>0</v>
      </c>
      <c r="F53" s="1">
        <v>0</v>
      </c>
      <c r="G53" s="2">
        <f t="shared" si="0"/>
        <v>107444.42904</v>
      </c>
      <c r="H53" s="2">
        <f t="shared" si="1"/>
        <v>0.55999999993946403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130715.01</v>
      </c>
      <c r="D64" s="1">
        <f>'PR-RAS'!E68</f>
        <v>11785.44</v>
      </c>
      <c r="E64" s="1">
        <v>0</v>
      </c>
      <c r="F64" s="1">
        <v>0</v>
      </c>
      <c r="G64" s="2">
        <f t="shared" si="0"/>
        <v>9720.0110699999987</v>
      </c>
      <c r="H64" s="2">
        <f t="shared" si="1"/>
        <v>0.44999999999527063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130715.01</v>
      </c>
      <c r="D65" s="1">
        <f>'PR-RAS'!E69</f>
        <v>11785.44</v>
      </c>
      <c r="E65" s="1">
        <v>0</v>
      </c>
      <c r="F65" s="1">
        <v>0</v>
      </c>
      <c r="G65" s="2">
        <f t="shared" si="0"/>
        <v>9874.2969599999997</v>
      </c>
      <c r="H65" s="2">
        <f t="shared" si="1"/>
        <v>0.44999999999527063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546392.66</v>
      </c>
      <c r="D70" s="1">
        <f>'PR-RAS'!E74</f>
        <v>445565.67</v>
      </c>
      <c r="E70" s="1">
        <v>0</v>
      </c>
      <c r="F70" s="1">
        <v>0</v>
      </c>
      <c r="G70" s="2">
        <f t="shared" si="0"/>
        <v>99189.156000000003</v>
      </c>
      <c r="H70" s="2">
        <f t="shared" si="1"/>
        <v>0.66999999998370185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546392.66</v>
      </c>
      <c r="D71" s="1">
        <f>'PR-RAS'!E75</f>
        <v>445565.67</v>
      </c>
      <c r="E71" s="1">
        <v>0</v>
      </c>
      <c r="F71" s="1">
        <v>0</v>
      </c>
      <c r="G71" s="2">
        <f t="shared" si="0"/>
        <v>100626.68000000001</v>
      </c>
      <c r="H71" s="2">
        <f t="shared" si="1"/>
        <v>0.66999999998370185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3077175.5999999996</v>
      </c>
      <c r="D73" s="1">
        <f>'PR-RAS'!E77</f>
        <v>2600250.7399999998</v>
      </c>
      <c r="E73" s="1">
        <v>0</v>
      </c>
      <c r="F73" s="1">
        <v>0</v>
      </c>
      <c r="G73" s="2">
        <f t="shared" si="0"/>
        <v>595992.74975999992</v>
      </c>
      <c r="H73" s="2">
        <f t="shared" si="1"/>
        <v>0.6600000006146729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576031.19999999995</v>
      </c>
      <c r="D74" s="1">
        <f>'PR-RAS'!E78</f>
        <v>506835.89</v>
      </c>
      <c r="E74" s="1">
        <v>0</v>
      </c>
      <c r="F74" s="1">
        <v>0</v>
      </c>
      <c r="G74" s="2">
        <f t="shared" si="0"/>
        <v>116048.31753999999</v>
      </c>
      <c r="H74" s="2">
        <f t="shared" si="1"/>
        <v>0.30999999993946403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41566.269999999997</v>
      </c>
      <c r="D75" s="1">
        <f>'PR-RAS'!E79</f>
        <v>64948.12</v>
      </c>
      <c r="E75" s="1">
        <v>0</v>
      </c>
      <c r="F75" s="1">
        <v>0</v>
      </c>
      <c r="G75" s="2">
        <f t="shared" si="0"/>
        <v>12688.22574</v>
      </c>
      <c r="H75" s="2">
        <f t="shared" si="1"/>
        <v>0.38999999999941792</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1227217.1299999999</v>
      </c>
      <c r="D76" s="1">
        <f>'PR-RAS'!E80</f>
        <v>2027598.62</v>
      </c>
      <c r="E76" s="1">
        <v>0</v>
      </c>
      <c r="F76" s="1">
        <v>0</v>
      </c>
      <c r="G76" s="2">
        <f t="shared" si="0"/>
        <v>396181.07775</v>
      </c>
      <c r="H76" s="2">
        <f t="shared" si="1"/>
        <v>0.50999999977648258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1232361</v>
      </c>
      <c r="D77" s="1">
        <f>'PR-RAS'!E81</f>
        <v>868.11</v>
      </c>
      <c r="E77" s="1">
        <v>0</v>
      </c>
      <c r="F77" s="1">
        <v>0</v>
      </c>
      <c r="G77" s="2">
        <f t="shared" si="0"/>
        <v>93791.388720000003</v>
      </c>
      <c r="H77" s="2">
        <f t="shared" si="1"/>
        <v>0.11000000000001364</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131.22</v>
      </c>
      <c r="D78" s="1">
        <f>'PR-RAS'!E82</f>
        <v>51.48</v>
      </c>
      <c r="E78" s="1">
        <v>0</v>
      </c>
      <c r="F78" s="1">
        <v>0</v>
      </c>
      <c r="G78" s="2">
        <f t="shared" si="0"/>
        <v>18.031860000000002</v>
      </c>
      <c r="H78" s="2">
        <f t="shared" si="1"/>
        <v>0.69999999999999574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131.22</v>
      </c>
      <c r="D79" s="1">
        <f>'PR-RAS'!E83</f>
        <v>51.48</v>
      </c>
      <c r="E79" s="1">
        <v>0</v>
      </c>
      <c r="F79" s="1">
        <v>0</v>
      </c>
      <c r="G79" s="2">
        <f t="shared" si="0"/>
        <v>18.26604</v>
      </c>
      <c r="H79" s="2">
        <f t="shared" si="1"/>
        <v>0.69999999999999574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2.79</v>
      </c>
      <c r="D81" s="1">
        <f>'PR-RAS'!E85</f>
        <v>51.48</v>
      </c>
      <c r="E81" s="1">
        <v>0</v>
      </c>
      <c r="F81" s="1">
        <v>0</v>
      </c>
      <c r="G81" s="2">
        <f t="shared" si="0"/>
        <v>8.4600000000000009</v>
      </c>
      <c r="H81" s="2">
        <f t="shared" si="1"/>
        <v>0.68999999999999684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0.27</v>
      </c>
      <c r="D82" s="1">
        <f>'PR-RAS'!E86</f>
        <v>0</v>
      </c>
      <c r="E82" s="1">
        <v>0</v>
      </c>
      <c r="F82" s="1">
        <v>0</v>
      </c>
      <c r="G82" s="2">
        <f t="shared" si="0"/>
        <v>2.1870000000000001E-2</v>
      </c>
      <c r="H82" s="2">
        <f t="shared" si="1"/>
        <v>0.27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128.16</v>
      </c>
      <c r="D83" s="1">
        <f>'PR-RAS'!E87</f>
        <v>0</v>
      </c>
      <c r="E83" s="1">
        <v>0</v>
      </c>
      <c r="F83" s="1">
        <v>0</v>
      </c>
      <c r="G83" s="2">
        <f t="shared" si="0"/>
        <v>10.509119999999999</v>
      </c>
      <c r="H83" s="2">
        <f t="shared" si="1"/>
        <v>0.15999999999999659</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1643424.08</v>
      </c>
      <c r="D102" s="1">
        <f>'PR-RAS'!E106</f>
        <v>1869170.58</v>
      </c>
      <c r="E102" s="1">
        <v>0</v>
      </c>
      <c r="F102" s="1">
        <v>0</v>
      </c>
      <c r="G102" s="2">
        <f t="shared" si="0"/>
        <v>543558.28924000007</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1643424.08</v>
      </c>
      <c r="D108" s="1">
        <f>'PR-RAS'!E112</f>
        <v>1869170.58</v>
      </c>
      <c r="E108" s="1">
        <v>0</v>
      </c>
      <c r="F108" s="1">
        <v>0</v>
      </c>
      <c r="G108" s="2">
        <f t="shared" si="0"/>
        <v>575848.88068000006</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1643424.08</v>
      </c>
      <c r="D113" s="1">
        <f>'PR-RAS'!E117</f>
        <v>1869170.58</v>
      </c>
      <c r="E113" s="1">
        <v>0</v>
      </c>
      <c r="F113" s="1">
        <v>0</v>
      </c>
      <c r="G113" s="2">
        <f t="shared" si="0"/>
        <v>602757.70688000007</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2304037.2400000002</v>
      </c>
      <c r="D120" s="1">
        <f>'PR-RAS'!E124</f>
        <v>2464966.5100000002</v>
      </c>
      <c r="E120" s="1">
        <v>0</v>
      </c>
      <c r="F120" s="1">
        <v>0</v>
      </c>
      <c r="G120" s="2">
        <f t="shared" si="0"/>
        <v>860842.46094000002</v>
      </c>
      <c r="H120" s="2">
        <f t="shared" si="1"/>
        <v>0.72999999998137355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2204083.2200000002</v>
      </c>
      <c r="D121" s="1">
        <f>'PR-RAS'!E125</f>
        <v>2389612.56</v>
      </c>
      <c r="E121" s="1">
        <v>0</v>
      </c>
      <c r="F121" s="1">
        <v>0</v>
      </c>
      <c r="G121" s="2">
        <f t="shared" si="0"/>
        <v>837997.00079999992</v>
      </c>
      <c r="H121" s="2">
        <f t="shared" si="1"/>
        <v>0.66000000014901161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58522.720000000001</v>
      </c>
      <c r="D122" s="1">
        <f>'PR-RAS'!E126</f>
        <v>55847.68</v>
      </c>
      <c r="E122" s="1">
        <v>0</v>
      </c>
      <c r="F122" s="1">
        <v>0</v>
      </c>
      <c r="G122" s="2">
        <f t="shared" si="0"/>
        <v>20596.38768</v>
      </c>
      <c r="H122" s="2">
        <f t="shared" si="1"/>
        <v>0.59999999999854481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2145560.5</v>
      </c>
      <c r="D123" s="1">
        <f>'PR-RAS'!E127</f>
        <v>2333764.88</v>
      </c>
      <c r="E123" s="1">
        <v>0</v>
      </c>
      <c r="F123" s="1">
        <v>0</v>
      </c>
      <c r="G123" s="2">
        <f t="shared" si="0"/>
        <v>831197.01171999995</v>
      </c>
      <c r="H123" s="2">
        <f t="shared" si="1"/>
        <v>0.62000000011175871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99954.02</v>
      </c>
      <c r="D124" s="1">
        <f>'PR-RAS'!E128</f>
        <v>75353.95</v>
      </c>
      <c r="E124" s="1">
        <v>0</v>
      </c>
      <c r="F124" s="1">
        <v>0</v>
      </c>
      <c r="G124" s="2">
        <f t="shared" si="0"/>
        <v>30831.416159999997</v>
      </c>
      <c r="H124" s="2">
        <f t="shared" si="1"/>
        <v>7.0000000006984919E-2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99954.02</v>
      </c>
      <c r="D125" s="1">
        <f>'PR-RAS'!E129</f>
        <v>75353.95</v>
      </c>
      <c r="E125" s="1">
        <v>0</v>
      </c>
      <c r="F125" s="1">
        <v>0</v>
      </c>
      <c r="G125" s="2">
        <f t="shared" si="0"/>
        <v>31082.078079999999</v>
      </c>
      <c r="H125" s="2">
        <f t="shared" si="1"/>
        <v>7.0000000006984919E-2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26160625.280000001</v>
      </c>
      <c r="D129" s="1">
        <f>'PR-RAS'!E133</f>
        <v>26679221.710000001</v>
      </c>
      <c r="E129" s="1">
        <v>0</v>
      </c>
      <c r="F129" s="1">
        <v>0</v>
      </c>
      <c r="G129" s="2">
        <f t="shared" si="0"/>
        <v>10178440.7936</v>
      </c>
      <c r="H129" s="2">
        <f t="shared" si="1"/>
        <v>0.57000000029802322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26160625.280000001</v>
      </c>
      <c r="D130" s="1">
        <f>'PR-RAS'!E134</f>
        <v>26679221.710000001</v>
      </c>
      <c r="E130" s="1">
        <v>0</v>
      </c>
      <c r="F130" s="1">
        <v>0</v>
      </c>
      <c r="G130" s="2">
        <f t="shared" si="0"/>
        <v>10257959.862300001</v>
      </c>
      <c r="H130" s="2">
        <f t="shared" si="1"/>
        <v>0.57000000029802322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21603777.920000002</v>
      </c>
      <c r="D131" s="1">
        <f>'PR-RAS'!E135</f>
        <v>26679221.710000001</v>
      </c>
      <c r="E131" s="1">
        <v>0</v>
      </c>
      <c r="F131" s="1">
        <v>0</v>
      </c>
      <c r="G131" s="2">
        <f t="shared" si="0"/>
        <v>9745088.7741999999</v>
      </c>
      <c r="H131" s="2">
        <f t="shared" si="1"/>
        <v>0.36999999731779099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4556847.3600000003</v>
      </c>
      <c r="D132" s="1">
        <f>'PR-RAS'!E136</f>
        <v>0</v>
      </c>
      <c r="E132" s="1">
        <v>0</v>
      </c>
      <c r="F132" s="1">
        <v>0</v>
      </c>
      <c r="G132" s="2">
        <f t="shared" si="0"/>
        <v>596947.00416000001</v>
      </c>
      <c r="H132" s="2">
        <f t="shared" si="1"/>
        <v>0.36000000033527613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5435.34</v>
      </c>
      <c r="D135" s="1">
        <f>'PR-RAS'!E139</f>
        <v>36844.11</v>
      </c>
      <c r="E135" s="1">
        <v>0</v>
      </c>
      <c r="F135" s="1">
        <v>0</v>
      </c>
      <c r="G135" s="2">
        <f t="shared" si="0"/>
        <v>10602.55704</v>
      </c>
      <c r="H135" s="2">
        <f t="shared" si="1"/>
        <v>0.4500000000007276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5435.34</v>
      </c>
      <c r="D146" s="1">
        <f>'PR-RAS'!E150</f>
        <v>36844.11</v>
      </c>
      <c r="E146" s="1">
        <v>0</v>
      </c>
      <c r="F146" s="1">
        <v>0</v>
      </c>
      <c r="G146" s="2">
        <f t="shared" si="0"/>
        <v>11472.9162</v>
      </c>
      <c r="H146" s="2">
        <f t="shared" si="1"/>
        <v>0.4500000000007276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27729078.169999998</v>
      </c>
      <c r="D147" s="1">
        <f>'PR-RAS'!E151</f>
        <v>33620200.339999996</v>
      </c>
      <c r="E147" s="1">
        <v>0</v>
      </c>
      <c r="F147" s="1">
        <v>0</v>
      </c>
      <c r="G147" s="2">
        <f t="shared" si="0"/>
        <v>13865543.912099998</v>
      </c>
      <c r="H147" s="2">
        <f t="shared" si="1"/>
        <v>0.50999999418854713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20574632.810000002</v>
      </c>
      <c r="D148" s="1">
        <f>'PR-RAS'!E152</f>
        <v>26137715.989999998</v>
      </c>
      <c r="E148" s="1">
        <v>0</v>
      </c>
      <c r="F148" s="1">
        <v>0</v>
      </c>
      <c r="G148" s="2">
        <f t="shared" si="0"/>
        <v>10708959.524129998</v>
      </c>
      <c r="H148" s="2">
        <f t="shared" si="1"/>
        <v>0.19999999925494194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17380739.91</v>
      </c>
      <c r="D149" s="1">
        <f>'PR-RAS'!E153</f>
        <v>21798545.629999999</v>
      </c>
      <c r="E149" s="1">
        <v>0</v>
      </c>
      <c r="F149" s="1">
        <v>0</v>
      </c>
      <c r="G149" s="2">
        <f t="shared" si="0"/>
        <v>9024719.0131599996</v>
      </c>
      <c r="H149" s="2">
        <f t="shared" si="1"/>
        <v>0.46000000089406967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16548677.15</v>
      </c>
      <c r="D150" s="1">
        <f>'PR-RAS'!E154</f>
        <v>20258543.41</v>
      </c>
      <c r="E150" s="1">
        <v>0</v>
      </c>
      <c r="F150" s="1">
        <v>0</v>
      </c>
      <c r="G150" s="2">
        <f t="shared" si="0"/>
        <v>8502798.8315299992</v>
      </c>
      <c r="H150" s="2">
        <f t="shared" si="1"/>
        <v>0.56000000052154064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639.35</v>
      </c>
      <c r="D151" s="1">
        <f>'PR-RAS'!E155</f>
        <v>7059.38</v>
      </c>
      <c r="E151" s="1">
        <v>0</v>
      </c>
      <c r="F151" s="1">
        <v>0</v>
      </c>
      <c r="G151" s="2">
        <f t="shared" si="0"/>
        <v>2213.7165</v>
      </c>
      <c r="H151" s="2">
        <f t="shared" si="1"/>
        <v>0.73000000000013188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827525.69</v>
      </c>
      <c r="D152" s="1">
        <f>'PR-RAS'!E156</f>
        <v>1528850.72</v>
      </c>
      <c r="E152" s="1">
        <v>0</v>
      </c>
      <c r="F152" s="1">
        <v>0</v>
      </c>
      <c r="G152" s="2">
        <f t="shared" si="0"/>
        <v>586669.29663</v>
      </c>
      <c r="H152" s="2">
        <f t="shared" si="1"/>
        <v>0.59000000008381903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3897.72</v>
      </c>
      <c r="D153" s="1">
        <f>'PR-RAS'!E157</f>
        <v>4092.12</v>
      </c>
      <c r="E153" s="1">
        <v>0</v>
      </c>
      <c r="F153" s="1">
        <v>0</v>
      </c>
      <c r="G153" s="2">
        <f t="shared" si="0"/>
        <v>1836.4579199999998</v>
      </c>
      <c r="H153" s="2">
        <f t="shared" si="1"/>
        <v>0.40000000000009095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346582.07</v>
      </c>
      <c r="D154" s="1">
        <f>'PR-RAS'!E158</f>
        <v>747123.84</v>
      </c>
      <c r="E154" s="1">
        <v>0</v>
      </c>
      <c r="F154" s="1">
        <v>0</v>
      </c>
      <c r="G154" s="2">
        <f t="shared" si="0"/>
        <v>281646.95175000001</v>
      </c>
      <c r="H154" s="2">
        <f t="shared" si="1"/>
        <v>0.23000000003958121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2847310.83</v>
      </c>
      <c r="D155" s="1">
        <f>'PR-RAS'!E159</f>
        <v>3592046.52</v>
      </c>
      <c r="E155" s="1">
        <v>0</v>
      </c>
      <c r="F155" s="1">
        <v>0</v>
      </c>
      <c r="G155" s="2">
        <f t="shared" si="0"/>
        <v>1544836.1959800001</v>
      </c>
      <c r="H155" s="2">
        <f t="shared" si="1"/>
        <v>0.64999999990686774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2846485.41</v>
      </c>
      <c r="D157" s="1">
        <f>'PR-RAS'!E161</f>
        <v>3591948.46</v>
      </c>
      <c r="E157" s="1">
        <v>0</v>
      </c>
      <c r="F157" s="1">
        <v>0</v>
      </c>
      <c r="G157" s="2">
        <f t="shared" si="0"/>
        <v>1564739.6434800001</v>
      </c>
      <c r="H157" s="2">
        <f t="shared" si="1"/>
        <v>0.87000000011175871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825.42</v>
      </c>
      <c r="D158" s="1">
        <f>'PR-RAS'!E162</f>
        <v>98.06</v>
      </c>
      <c r="E158" s="1">
        <v>0</v>
      </c>
      <c r="F158" s="1">
        <v>0</v>
      </c>
      <c r="G158" s="2">
        <f t="shared" si="0"/>
        <v>160.38177999999999</v>
      </c>
      <c r="H158" s="2">
        <f t="shared" si="1"/>
        <v>0.47999999999996135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5482683.3600000003</v>
      </c>
      <c r="D159" s="1">
        <f>'PR-RAS'!E163</f>
        <v>5439976.3399999989</v>
      </c>
      <c r="E159" s="1">
        <v>0</v>
      </c>
      <c r="F159" s="1">
        <v>0</v>
      </c>
      <c r="G159" s="2">
        <f t="shared" si="0"/>
        <v>2585296.4943200001</v>
      </c>
      <c r="H159" s="2">
        <f t="shared" si="1"/>
        <v>0.69999999925494194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1047217.3899999999</v>
      </c>
      <c r="D160" s="1">
        <f>'PR-RAS'!E164</f>
        <v>1057229.94</v>
      </c>
      <c r="E160" s="1">
        <v>0</v>
      </c>
      <c r="F160" s="1">
        <v>0</v>
      </c>
      <c r="G160" s="2">
        <f t="shared" si="0"/>
        <v>502706.68592999992</v>
      </c>
      <c r="H160" s="2">
        <f t="shared" si="1"/>
        <v>0.44999999995343387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569575.15</v>
      </c>
      <c r="D161" s="1">
        <f>'PR-RAS'!E165</f>
        <v>552129.62</v>
      </c>
      <c r="E161" s="1">
        <v>0</v>
      </c>
      <c r="F161" s="1">
        <v>0</v>
      </c>
      <c r="G161" s="2">
        <f t="shared" si="0"/>
        <v>267813.5024</v>
      </c>
      <c r="H161" s="2">
        <f t="shared" si="1"/>
        <v>0.53000000002793968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302089.08</v>
      </c>
      <c r="D162" s="1">
        <f>'PR-RAS'!E166</f>
        <v>312380</v>
      </c>
      <c r="E162" s="1">
        <v>0</v>
      </c>
      <c r="F162" s="1">
        <v>0</v>
      </c>
      <c r="G162" s="2">
        <f t="shared" si="0"/>
        <v>149222.70188000001</v>
      </c>
      <c r="H162" s="2">
        <f t="shared" si="1"/>
        <v>8.0000000016298145E-2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100354.97</v>
      </c>
      <c r="D163" s="1">
        <f>'PR-RAS'!E167</f>
        <v>78050.3</v>
      </c>
      <c r="E163" s="1">
        <v>0</v>
      </c>
      <c r="F163" s="1">
        <v>0</v>
      </c>
      <c r="G163" s="2">
        <f t="shared" si="0"/>
        <v>41545.802340000002</v>
      </c>
      <c r="H163" s="2">
        <f t="shared" si="1"/>
        <v>0.33000000000174623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75198.19</v>
      </c>
      <c r="D164" s="1">
        <f>'PR-RAS'!E168</f>
        <v>114670.02</v>
      </c>
      <c r="E164" s="1">
        <v>0</v>
      </c>
      <c r="F164" s="1">
        <v>0</v>
      </c>
      <c r="G164" s="2">
        <f t="shared" si="0"/>
        <v>49639.731489999998</v>
      </c>
      <c r="H164" s="2">
        <f t="shared" si="1"/>
        <v>0.21000000000640284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876323.58</v>
      </c>
      <c r="D165" s="1">
        <f>'PR-RAS'!E169</f>
        <v>837626.1100000001</v>
      </c>
      <c r="E165" s="1">
        <v>0</v>
      </c>
      <c r="F165" s="1">
        <v>0</v>
      </c>
      <c r="G165" s="2">
        <f t="shared" si="0"/>
        <v>418458.43120000005</v>
      </c>
      <c r="H165" s="2">
        <f t="shared" si="1"/>
        <v>0.530000000144355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298271.65999999997</v>
      </c>
      <c r="D166" s="1">
        <f>'PR-RAS'!E170</f>
        <v>305428.03000000003</v>
      </c>
      <c r="E166" s="1">
        <v>0</v>
      </c>
      <c r="F166" s="1">
        <v>0</v>
      </c>
      <c r="G166" s="2">
        <f t="shared" si="0"/>
        <v>150006.07380000001</v>
      </c>
      <c r="H166" s="2">
        <f t="shared" si="1"/>
        <v>0.37000000005355105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40893.43</v>
      </c>
      <c r="D167" s="1">
        <f>'PR-RAS'!E171</f>
        <v>19557.099999999999</v>
      </c>
      <c r="E167" s="1">
        <v>0</v>
      </c>
      <c r="F167" s="1">
        <v>0</v>
      </c>
      <c r="G167" s="2">
        <f t="shared" si="0"/>
        <v>13281.266580000001</v>
      </c>
      <c r="H167" s="2">
        <f t="shared" si="1"/>
        <v>0.52999999999883585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465109.24</v>
      </c>
      <c r="D168" s="1">
        <f>'PR-RAS'!E172</f>
        <v>451280.18</v>
      </c>
      <c r="E168" s="1">
        <v>0</v>
      </c>
      <c r="F168" s="1">
        <v>0</v>
      </c>
      <c r="G168" s="2">
        <f t="shared" si="0"/>
        <v>228400.82320000004</v>
      </c>
      <c r="H168" s="2">
        <f t="shared" si="1"/>
        <v>0.41999999998370185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14872.16</v>
      </c>
      <c r="D169" s="1">
        <f>'PR-RAS'!E173</f>
        <v>24293.4</v>
      </c>
      <c r="E169" s="1">
        <v>0</v>
      </c>
      <c r="F169" s="1">
        <v>0</v>
      </c>
      <c r="G169" s="2">
        <f t="shared" si="0"/>
        <v>10661.105280000002</v>
      </c>
      <c r="H169" s="2">
        <f t="shared" si="1"/>
        <v>0.56000000000130967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50547.6</v>
      </c>
      <c r="D170" s="1">
        <f>'PR-RAS'!E174</f>
        <v>30751.15</v>
      </c>
      <c r="E170" s="1">
        <v>0</v>
      </c>
      <c r="F170" s="1">
        <v>0</v>
      </c>
      <c r="G170" s="2">
        <f t="shared" si="0"/>
        <v>18936.433100000002</v>
      </c>
      <c r="H170" s="2">
        <f t="shared" si="1"/>
        <v>0.55000000000291038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6629.49</v>
      </c>
      <c r="D172" s="1">
        <f>'PR-RAS'!E176</f>
        <v>6316.25</v>
      </c>
      <c r="E172" s="1">
        <v>0</v>
      </c>
      <c r="F172" s="1">
        <v>0</v>
      </c>
      <c r="G172" s="2">
        <f t="shared" si="0"/>
        <v>3293.8002899999997</v>
      </c>
      <c r="H172" s="2">
        <f t="shared" si="1"/>
        <v>0.73999999999978172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2954608.36</v>
      </c>
      <c r="D173" s="1">
        <f>'PR-RAS'!E177</f>
        <v>2828345.8099999996</v>
      </c>
      <c r="E173" s="1">
        <v>0</v>
      </c>
      <c r="F173" s="1">
        <v>0</v>
      </c>
      <c r="G173" s="2">
        <f t="shared" si="0"/>
        <v>1481143.5965599997</v>
      </c>
      <c r="H173" s="2">
        <f t="shared" si="1"/>
        <v>0.55000000027939677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268472.78999999998</v>
      </c>
      <c r="D174" s="1">
        <f>'PR-RAS'!E178</f>
        <v>195746.66</v>
      </c>
      <c r="E174" s="1">
        <v>0</v>
      </c>
      <c r="F174" s="1">
        <v>0</v>
      </c>
      <c r="G174" s="2">
        <f t="shared" si="0"/>
        <v>114174.13702999998</v>
      </c>
      <c r="H174" s="2">
        <f t="shared" si="1"/>
        <v>0.5500000000174623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300251.94</v>
      </c>
      <c r="D175" s="1">
        <f>'PR-RAS'!E179</f>
        <v>421019.91</v>
      </c>
      <c r="E175" s="1">
        <v>0</v>
      </c>
      <c r="F175" s="1">
        <v>0</v>
      </c>
      <c r="G175" s="2">
        <f t="shared" si="0"/>
        <v>198758.76624</v>
      </c>
      <c r="H175" s="2">
        <f t="shared" si="1"/>
        <v>0.15000000002328306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38456.75</v>
      </c>
      <c r="D176" s="1">
        <f>'PR-RAS'!E180</f>
        <v>41970.95</v>
      </c>
      <c r="E176" s="1">
        <v>0</v>
      </c>
      <c r="F176" s="1">
        <v>0</v>
      </c>
      <c r="G176" s="2">
        <f t="shared" si="0"/>
        <v>21419.763749999998</v>
      </c>
      <c r="H176" s="2">
        <f t="shared" si="1"/>
        <v>0.30000000000291038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104685</v>
      </c>
      <c r="D177" s="1">
        <f>'PR-RAS'!E181</f>
        <v>108478.74</v>
      </c>
      <c r="E177" s="1">
        <v>0</v>
      </c>
      <c r="F177" s="1">
        <v>0</v>
      </c>
      <c r="G177" s="2">
        <f t="shared" si="0"/>
        <v>56609.076479999996</v>
      </c>
      <c r="H177" s="2">
        <f t="shared" si="1"/>
        <v>0.25999999999476131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185975.92</v>
      </c>
      <c r="D178" s="1">
        <f>'PR-RAS'!E182</f>
        <v>203794.87</v>
      </c>
      <c r="E178" s="1">
        <v>0</v>
      </c>
      <c r="F178" s="1">
        <v>0</v>
      </c>
      <c r="G178" s="2">
        <f t="shared" si="0"/>
        <v>105061.12182</v>
      </c>
      <c r="H178" s="2">
        <f t="shared" si="1"/>
        <v>0.20999999999185093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43816.99</v>
      </c>
      <c r="D179" s="1">
        <f>'PR-RAS'!E183</f>
        <v>18540</v>
      </c>
      <c r="E179" s="1">
        <v>0</v>
      </c>
      <c r="F179" s="1">
        <v>0</v>
      </c>
      <c r="G179" s="2">
        <f t="shared" si="0"/>
        <v>14399.664219999997</v>
      </c>
      <c r="H179" s="2">
        <f t="shared" si="1"/>
        <v>1.0000000002037268E-2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1377513.45</v>
      </c>
      <c r="D180" s="1">
        <f>'PR-RAS'!E184</f>
        <v>1248281.94</v>
      </c>
      <c r="E180" s="1">
        <v>0</v>
      </c>
      <c r="F180" s="1">
        <v>0</v>
      </c>
      <c r="G180" s="2">
        <f t="shared" si="0"/>
        <v>693459.84207000001</v>
      </c>
      <c r="H180" s="2">
        <f t="shared" si="1"/>
        <v>0.51000000000931323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96125.29</v>
      </c>
      <c r="D181" s="1">
        <f>'PR-RAS'!E185</f>
        <v>112425.13</v>
      </c>
      <c r="E181" s="1">
        <v>0</v>
      </c>
      <c r="F181" s="1">
        <v>0</v>
      </c>
      <c r="G181" s="2">
        <f t="shared" si="0"/>
        <v>57775.598999999995</v>
      </c>
      <c r="H181" s="2">
        <f t="shared" si="1"/>
        <v>0.41999999999825377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539310.23</v>
      </c>
      <c r="D182" s="1">
        <f>'PR-RAS'!E186</f>
        <v>478087.61</v>
      </c>
      <c r="E182" s="1">
        <v>0</v>
      </c>
      <c r="F182" s="1">
        <v>0</v>
      </c>
      <c r="G182" s="2">
        <f t="shared" si="0"/>
        <v>270682.86644999997</v>
      </c>
      <c r="H182" s="2">
        <f t="shared" si="1"/>
        <v>0.61999999999534339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215832.41</v>
      </c>
      <c r="D183" s="1">
        <f>'PR-RAS'!E187</f>
        <v>317464.3</v>
      </c>
      <c r="E183" s="1">
        <v>0</v>
      </c>
      <c r="F183" s="1">
        <v>0</v>
      </c>
      <c r="G183" s="2">
        <f t="shared" si="0"/>
        <v>154838.50381999998</v>
      </c>
      <c r="H183" s="2">
        <f t="shared" si="1"/>
        <v>0.70999999999185093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388701.62</v>
      </c>
      <c r="D184" s="1">
        <f>'PR-RAS'!E188</f>
        <v>399310.18000000005</v>
      </c>
      <c r="E184" s="1">
        <v>0</v>
      </c>
      <c r="F184" s="1">
        <v>0</v>
      </c>
      <c r="G184" s="2">
        <f t="shared" si="0"/>
        <v>217279.92233999999</v>
      </c>
      <c r="H184" s="2">
        <f t="shared" si="1"/>
        <v>0.56000000005587935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8171.94</v>
      </c>
      <c r="D185" s="1">
        <f>'PR-RAS'!E189</f>
        <v>11783.1</v>
      </c>
      <c r="E185" s="1">
        <v>0</v>
      </c>
      <c r="F185" s="1">
        <v>0</v>
      </c>
      <c r="G185" s="2">
        <f t="shared" si="0"/>
        <v>5839.8177599999999</v>
      </c>
      <c r="H185" s="2">
        <f t="shared" si="1"/>
        <v>0.16000000000076398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37843.83</v>
      </c>
      <c r="D186" s="1">
        <f>'PR-RAS'!E190</f>
        <v>39790.160000000003</v>
      </c>
      <c r="E186" s="1">
        <v>0</v>
      </c>
      <c r="F186" s="1">
        <v>0</v>
      </c>
      <c r="G186" s="2">
        <f t="shared" si="0"/>
        <v>21723.46775</v>
      </c>
      <c r="H186" s="2">
        <f t="shared" si="1"/>
        <v>0.33000000000174623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241960.9</v>
      </c>
      <c r="D187" s="1">
        <f>'PR-RAS'!E191</f>
        <v>230095.64</v>
      </c>
      <c r="E187" s="1">
        <v>0</v>
      </c>
      <c r="F187" s="1">
        <v>0</v>
      </c>
      <c r="G187" s="2">
        <f t="shared" si="0"/>
        <v>130600.30548000001</v>
      </c>
      <c r="H187" s="2">
        <f t="shared" si="1"/>
        <v>0.45999999999185093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43348.52</v>
      </c>
      <c r="D188" s="1">
        <f>'PR-RAS'!E192</f>
        <v>59338.84</v>
      </c>
      <c r="E188" s="1">
        <v>0</v>
      </c>
      <c r="F188" s="1">
        <v>0</v>
      </c>
      <c r="G188" s="2">
        <f t="shared" si="0"/>
        <v>30298.899399999998</v>
      </c>
      <c r="H188" s="2">
        <f t="shared" si="1"/>
        <v>0.64000000000669388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29767.360000000001</v>
      </c>
      <c r="D189" s="1">
        <f>'PR-RAS'!E193</f>
        <v>43038.41</v>
      </c>
      <c r="E189" s="1">
        <v>0</v>
      </c>
      <c r="F189" s="1">
        <v>0</v>
      </c>
      <c r="G189" s="2">
        <f t="shared" si="0"/>
        <v>21778.705840000002</v>
      </c>
      <c r="H189" s="2">
        <f t="shared" si="1"/>
        <v>0.77000000000407454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16829.11</v>
      </c>
      <c r="D190" s="1">
        <f>'PR-RAS'!E194</f>
        <v>2253.15</v>
      </c>
      <c r="E190" s="1">
        <v>0</v>
      </c>
      <c r="F190" s="1">
        <v>0</v>
      </c>
      <c r="G190" s="2">
        <f t="shared" si="0"/>
        <v>4032.3924900000002</v>
      </c>
      <c r="H190" s="2">
        <f t="shared" si="1"/>
        <v>0.26000000000067303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10779.96</v>
      </c>
      <c r="D191" s="1">
        <f>'PR-RAS'!E195</f>
        <v>13010.88</v>
      </c>
      <c r="E191" s="1">
        <v>0</v>
      </c>
      <c r="F191" s="1">
        <v>0</v>
      </c>
      <c r="G191" s="2">
        <f t="shared" si="0"/>
        <v>6992.3268000000007</v>
      </c>
      <c r="H191" s="2">
        <f t="shared" si="1"/>
        <v>0.16000000000167347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41448.79</v>
      </c>
      <c r="D192" s="1">
        <f>'PR-RAS'!E196</f>
        <v>24698.320000000003</v>
      </c>
      <c r="E192" s="1">
        <v>0</v>
      </c>
      <c r="F192" s="1">
        <v>0</v>
      </c>
      <c r="G192" s="2">
        <f t="shared" si="0"/>
        <v>17351.477130000003</v>
      </c>
      <c r="H192" s="2">
        <f t="shared" si="1"/>
        <v>0.53000000000247383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41448.79</v>
      </c>
      <c r="D206" s="1">
        <f>'PR-RAS'!E210</f>
        <v>24698.320000000003</v>
      </c>
      <c r="E206" s="1">
        <v>0</v>
      </c>
      <c r="F206" s="1">
        <v>0</v>
      </c>
      <c r="G206" s="2">
        <f t="shared" si="0"/>
        <v>18623.313150000002</v>
      </c>
      <c r="H206" s="2">
        <f t="shared" si="1"/>
        <v>0.53000000000247383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21229.9</v>
      </c>
      <c r="D207" s="1">
        <f>'PR-RAS'!E211</f>
        <v>21564.240000000002</v>
      </c>
      <c r="E207" s="1">
        <v>0</v>
      </c>
      <c r="F207" s="1">
        <v>0</v>
      </c>
      <c r="G207" s="2">
        <f t="shared" si="0"/>
        <v>13257.826280000001</v>
      </c>
      <c r="H207" s="2">
        <f t="shared" si="1"/>
        <v>0.34000000000014552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12.04</v>
      </c>
      <c r="D208" s="1">
        <f>'PR-RAS'!E212</f>
        <v>1.41</v>
      </c>
      <c r="E208" s="1">
        <v>0</v>
      </c>
      <c r="F208" s="1">
        <v>0</v>
      </c>
      <c r="G208" s="2">
        <f t="shared" si="0"/>
        <v>3.0760199999999998</v>
      </c>
      <c r="H208" s="2">
        <f t="shared" si="1"/>
        <v>0.44999999999999907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20200.580000000002</v>
      </c>
      <c r="D209" s="1">
        <f>'PR-RAS'!E213</f>
        <v>3108.11</v>
      </c>
      <c r="E209" s="1">
        <v>0</v>
      </c>
      <c r="F209" s="1">
        <v>0</v>
      </c>
      <c r="G209" s="2">
        <f t="shared" si="0"/>
        <v>5494.6944000000003</v>
      </c>
      <c r="H209" s="2">
        <f t="shared" si="1"/>
        <v>0.5299999999983811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6.27</v>
      </c>
      <c r="D210" s="1">
        <f>'PR-RAS'!E214</f>
        <v>24.56</v>
      </c>
      <c r="E210" s="1">
        <v>0</v>
      </c>
      <c r="F210" s="1">
        <v>0</v>
      </c>
      <c r="G210" s="2">
        <f t="shared" si="0"/>
        <v>11.576509999999999</v>
      </c>
      <c r="H210" s="2">
        <f t="shared" si="1"/>
        <v>0.71000000000000085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18325.36</v>
      </c>
      <c r="E211" s="1">
        <v>0</v>
      </c>
      <c r="F211" s="1">
        <v>0</v>
      </c>
      <c r="G211" s="2">
        <f t="shared" si="0"/>
        <v>7696.6512000000002</v>
      </c>
      <c r="H211" s="2">
        <f t="shared" si="1"/>
        <v>0.36000000000058208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18325.36</v>
      </c>
      <c r="E212" s="1">
        <v>0</v>
      </c>
      <c r="F212" s="1">
        <v>0</v>
      </c>
      <c r="G212" s="2">
        <f t="shared" si="0"/>
        <v>7733.3019199999999</v>
      </c>
      <c r="H212" s="2">
        <f t="shared" si="1"/>
        <v>0.36000000000058208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18325.36</v>
      </c>
      <c r="E213" s="1">
        <v>0</v>
      </c>
      <c r="F213" s="1">
        <v>0</v>
      </c>
      <c r="G213" s="2">
        <f t="shared" si="0"/>
        <v>7769.9526400000004</v>
      </c>
      <c r="H213" s="2">
        <f t="shared" si="1"/>
        <v>0.36000000000058208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158659.51999999999</v>
      </c>
      <c r="D220" s="1">
        <f>'PR-RAS'!E224</f>
        <v>337321.72000000003</v>
      </c>
      <c r="E220" s="1">
        <v>0</v>
      </c>
      <c r="F220" s="1">
        <v>0</v>
      </c>
      <c r="G220" s="2">
        <f t="shared" si="0"/>
        <v>182493.34824000002</v>
      </c>
      <c r="H220" s="2">
        <f t="shared" si="1"/>
        <v>0.7599999999802094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63500</v>
      </c>
      <c r="D224" s="1">
        <f>'PR-RAS'!E228</f>
        <v>0</v>
      </c>
      <c r="E224" s="1">
        <v>0</v>
      </c>
      <c r="F224" s="1">
        <v>0</v>
      </c>
      <c r="G224" s="2">
        <f t="shared" si="0"/>
        <v>14160.5</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63500</v>
      </c>
      <c r="D225" s="1">
        <f>'PR-RAS'!E229</f>
        <v>0</v>
      </c>
      <c r="E225" s="1">
        <v>0</v>
      </c>
      <c r="F225" s="1">
        <v>0</v>
      </c>
      <c r="G225" s="2">
        <f t="shared" si="0"/>
        <v>14224</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42735</v>
      </c>
      <c r="E240" s="1">
        <v>0</v>
      </c>
      <c r="F240" s="1">
        <v>0</v>
      </c>
      <c r="G240" s="2">
        <f t="shared" si="0"/>
        <v>20427.329999999998</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42735</v>
      </c>
      <c r="E241" s="1">
        <v>0</v>
      </c>
      <c r="F241" s="1">
        <v>0</v>
      </c>
      <c r="G241" s="2">
        <f t="shared" si="0"/>
        <v>20512.8</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95159.51999999999</v>
      </c>
      <c r="D243" s="1">
        <f>'PR-RAS'!E247</f>
        <v>294586.72000000003</v>
      </c>
      <c r="E243" s="1">
        <v>0</v>
      </c>
      <c r="F243" s="1">
        <v>0</v>
      </c>
      <c r="G243" s="2">
        <f t="shared" si="0"/>
        <v>165608.57632000002</v>
      </c>
      <c r="H243" s="2">
        <f t="shared" si="1"/>
        <v>0.7599999999802094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24001.599999999999</v>
      </c>
      <c r="D244" s="1">
        <f>'PR-RAS'!E248</f>
        <v>198232.51</v>
      </c>
      <c r="E244" s="1">
        <v>0</v>
      </c>
      <c r="F244" s="1">
        <v>0</v>
      </c>
      <c r="G244" s="2">
        <f t="shared" si="0"/>
        <v>102173.38866</v>
      </c>
      <c r="H244" s="2">
        <f t="shared" si="1"/>
        <v>0.88999999999214197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71157.919999999998</v>
      </c>
      <c r="D246" s="1">
        <f>'PR-RAS'!E250</f>
        <v>96354.21</v>
      </c>
      <c r="E246" s="1">
        <v>0</v>
      </c>
      <c r="F246" s="1">
        <v>0</v>
      </c>
      <c r="G246" s="2">
        <f t="shared" si="0"/>
        <v>64647.253300000004</v>
      </c>
      <c r="H246" s="2">
        <f t="shared" si="1"/>
        <v>0.29000000000814907</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489220.83</v>
      </c>
      <c r="D248" s="1">
        <f>'PR-RAS'!E252</f>
        <v>597765.31000000006</v>
      </c>
      <c r="E248" s="1">
        <v>0</v>
      </c>
      <c r="F248" s="1">
        <v>0</v>
      </c>
      <c r="G248" s="2">
        <f t="shared" si="0"/>
        <v>416133.60815000004</v>
      </c>
      <c r="H248" s="2">
        <f t="shared" si="1"/>
        <v>0.48000000003958121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489220.83</v>
      </c>
      <c r="D255" s="1">
        <f>'PR-RAS'!E259</f>
        <v>597765.31000000006</v>
      </c>
      <c r="E255" s="1">
        <v>0</v>
      </c>
      <c r="F255" s="1">
        <v>0</v>
      </c>
      <c r="G255" s="2">
        <f t="shared" si="0"/>
        <v>427926.86830000003</v>
      </c>
      <c r="H255" s="2">
        <f t="shared" si="1"/>
        <v>0.48000000003958121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489220.83</v>
      </c>
      <c r="D256" s="1">
        <f>'PR-RAS'!E260</f>
        <v>597765.31000000006</v>
      </c>
      <c r="E256" s="1">
        <v>0</v>
      </c>
      <c r="F256" s="1">
        <v>0</v>
      </c>
      <c r="G256" s="2">
        <f t="shared" si="0"/>
        <v>429611.61975000007</v>
      </c>
      <c r="H256" s="2">
        <f t="shared" si="1"/>
        <v>0.48000000003958121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982432.86</v>
      </c>
      <c r="D259" s="1">
        <f>'PR-RAS'!E263</f>
        <v>1064397.3</v>
      </c>
      <c r="E259" s="1">
        <v>0</v>
      </c>
      <c r="F259" s="1">
        <v>0</v>
      </c>
      <c r="G259" s="2">
        <f t="shared" si="0"/>
        <v>802696.68468000006</v>
      </c>
      <c r="H259" s="2">
        <f t="shared" si="1"/>
        <v>0.44000000006053597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982432.86</v>
      </c>
      <c r="D260" s="1">
        <f>'PR-RAS'!E264</f>
        <v>1064397.3</v>
      </c>
      <c r="E260" s="1">
        <v>0</v>
      </c>
      <c r="F260" s="1">
        <v>0</v>
      </c>
      <c r="G260" s="2">
        <f t="shared" si="0"/>
        <v>805807.91214000003</v>
      </c>
      <c r="H260" s="2">
        <f t="shared" si="1"/>
        <v>0.44000000006053597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982432.86</v>
      </c>
      <c r="D261" s="1">
        <f>'PR-RAS'!E265</f>
        <v>848487.72</v>
      </c>
      <c r="E261" s="1">
        <v>0</v>
      </c>
      <c r="F261" s="1">
        <v>0</v>
      </c>
      <c r="G261" s="2">
        <f t="shared" si="0"/>
        <v>696646.15799999994</v>
      </c>
      <c r="H261" s="2">
        <f t="shared" si="1"/>
        <v>0.42000000004190952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215909.58</v>
      </c>
      <c r="E263" s="1">
        <v>0</v>
      </c>
      <c r="F263" s="1">
        <v>0</v>
      </c>
      <c r="G263" s="2">
        <f t="shared" si="0"/>
        <v>113136.61992</v>
      </c>
      <c r="H263" s="2">
        <f t="shared" si="1"/>
        <v>0.42000000001280569</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27729078.169999998</v>
      </c>
      <c r="D285" s="1">
        <f>'PR-RAS'!E289</f>
        <v>33620200.339999996</v>
      </c>
      <c r="E285" s="1">
        <v>0</v>
      </c>
      <c r="F285" s="1">
        <v>0</v>
      </c>
      <c r="G285" s="2">
        <f t="shared" si="8"/>
        <v>26971331.993399996</v>
      </c>
      <c r="H285" s="2">
        <f t="shared" si="9"/>
        <v>0.50999999418854713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6615990.4200000055</v>
      </c>
      <c r="D286" s="1">
        <f>'PR-RAS'!E290</f>
        <v>1497432.2700000033</v>
      </c>
      <c r="E286" s="1">
        <v>0</v>
      </c>
      <c r="F286" s="1">
        <v>0</v>
      </c>
      <c r="G286" s="2">
        <f t="shared" si="8"/>
        <v>2739093.6636000033</v>
      </c>
      <c r="H286" s="2">
        <f t="shared" si="9"/>
        <v>0.6900000087916851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3687264.65</v>
      </c>
      <c r="D288" s="1">
        <f>'PR-RAS'!E292</f>
        <v>5983710.0899999999</v>
      </c>
      <c r="E288" s="1">
        <v>0</v>
      </c>
      <c r="F288" s="1">
        <v>0</v>
      </c>
      <c r="G288" s="2">
        <f t="shared" si="8"/>
        <v>4492894.5462099994</v>
      </c>
      <c r="H288" s="2">
        <f t="shared" si="9"/>
        <v>0.43999999994412065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656513.91</v>
      </c>
      <c r="D290" s="1">
        <f>'PR-RAS'!E294</f>
        <v>292215.7</v>
      </c>
      <c r="E290" s="1">
        <v>0</v>
      </c>
      <c r="F290" s="1">
        <v>0</v>
      </c>
      <c r="G290" s="2">
        <f t="shared" si="8"/>
        <v>358633.19458999997</v>
      </c>
      <c r="H290" s="2">
        <f t="shared" si="9"/>
        <v>0.38999999995576218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225442.7</v>
      </c>
      <c r="D291" s="1">
        <f>'PR-RAS'!E295</f>
        <v>99410.880000000005</v>
      </c>
      <c r="E291" s="1">
        <v>0</v>
      </c>
      <c r="F291" s="1">
        <v>0</v>
      </c>
      <c r="G291" s="2">
        <f t="shared" si="8"/>
        <v>123036.6934</v>
      </c>
      <c r="H291" s="2">
        <f t="shared" si="9"/>
        <v>0.41999999998370185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1361.19</v>
      </c>
      <c r="D293" s="1">
        <f>'PR-RAS'!E298</f>
        <v>358.75</v>
      </c>
      <c r="E293" s="1">
        <v>0</v>
      </c>
      <c r="F293" s="1">
        <v>0</v>
      </c>
      <c r="G293" s="2">
        <f t="shared" si="8"/>
        <v>606.97748000000001</v>
      </c>
      <c r="H293" s="2">
        <f t="shared" si="9"/>
        <v>0.44000000000005457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1361.19</v>
      </c>
      <c r="D306" s="1">
        <f>'PR-RAS'!E311</f>
        <v>358.75</v>
      </c>
      <c r="E306" s="1">
        <v>0</v>
      </c>
      <c r="F306" s="1">
        <v>0</v>
      </c>
      <c r="G306" s="2">
        <f t="shared" si="8"/>
        <v>634.00045</v>
      </c>
      <c r="H306" s="2">
        <f t="shared" si="9"/>
        <v>0.44000000000005457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781.19</v>
      </c>
      <c r="D307" s="1">
        <f>'PR-RAS'!E312</f>
        <v>358.75</v>
      </c>
      <c r="E307" s="1">
        <v>0</v>
      </c>
      <c r="F307" s="1">
        <v>0</v>
      </c>
      <c r="G307" s="2">
        <f t="shared" si="8"/>
        <v>458.59914000000003</v>
      </c>
      <c r="H307" s="2">
        <f t="shared" si="9"/>
        <v>0.44000000000005457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781.19</v>
      </c>
      <c r="D308" s="1">
        <f>'PR-RAS'!E313</f>
        <v>358.75</v>
      </c>
      <c r="E308" s="1">
        <v>0</v>
      </c>
      <c r="F308" s="1">
        <v>0</v>
      </c>
      <c r="G308" s="2">
        <f t="shared" si="8"/>
        <v>460.09782999999999</v>
      </c>
      <c r="H308" s="2">
        <f t="shared" si="9"/>
        <v>0.44000000000005457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580</v>
      </c>
      <c r="D321" s="1">
        <f>'PR-RAS'!E326</f>
        <v>0</v>
      </c>
      <c r="E321" s="1">
        <v>0</v>
      </c>
      <c r="F321" s="1">
        <v>0</v>
      </c>
      <c r="G321" s="2">
        <f t="shared" si="8"/>
        <v>185.6</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580</v>
      </c>
      <c r="D322" s="1">
        <f>'PR-RAS'!E327</f>
        <v>0</v>
      </c>
      <c r="E322" s="1">
        <v>0</v>
      </c>
      <c r="F322" s="1">
        <v>0</v>
      </c>
      <c r="G322" s="2">
        <f t="shared" si="8"/>
        <v>186.18</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4115721.46</v>
      </c>
      <c r="D345" s="1">
        <f>'PR-RAS'!E350</f>
        <v>619925.30000000005</v>
      </c>
      <c r="E345" s="1">
        <v>0</v>
      </c>
      <c r="F345" s="1">
        <v>0</v>
      </c>
      <c r="G345" s="2">
        <f t="shared" si="8"/>
        <v>1842316.7886399999</v>
      </c>
      <c r="H345" s="2">
        <f t="shared" si="9"/>
        <v>0.76000000000931323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552</v>
      </c>
      <c r="D346" s="1">
        <f>'PR-RAS'!E351</f>
        <v>5918.75</v>
      </c>
      <c r="E346" s="1">
        <v>0</v>
      </c>
      <c r="F346" s="1">
        <v>0</v>
      </c>
      <c r="G346" s="2">
        <f t="shared" si="8"/>
        <v>4274.3774999999996</v>
      </c>
      <c r="H346" s="2">
        <f t="shared" si="9"/>
        <v>0.25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552</v>
      </c>
      <c r="D351" s="1">
        <f>'PR-RAS'!E356</f>
        <v>5918.75</v>
      </c>
      <c r="E351" s="1">
        <v>0</v>
      </c>
      <c r="F351" s="1">
        <v>0</v>
      </c>
      <c r="G351" s="2">
        <f t="shared" si="8"/>
        <v>4336.3249999999998</v>
      </c>
      <c r="H351" s="2">
        <f t="shared" si="9"/>
        <v>0.25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552</v>
      </c>
      <c r="D354" s="1">
        <f>'PR-RAS'!E359</f>
        <v>0</v>
      </c>
      <c r="E354" s="1">
        <v>0</v>
      </c>
      <c r="F354" s="1">
        <v>0</v>
      </c>
      <c r="G354" s="2">
        <f t="shared" si="8"/>
        <v>194.85599999999999</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5918.75</v>
      </c>
      <c r="E355" s="1">
        <v>0</v>
      </c>
      <c r="F355" s="1">
        <v>0</v>
      </c>
      <c r="G355" s="2">
        <f t="shared" si="8"/>
        <v>4190.4749999999995</v>
      </c>
      <c r="H355" s="2">
        <f t="shared" si="9"/>
        <v>0.25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888112.39999999991</v>
      </c>
      <c r="D358" s="1">
        <f>'PR-RAS'!E363</f>
        <v>479108.92</v>
      </c>
      <c r="E358" s="1">
        <v>0</v>
      </c>
      <c r="F358" s="1">
        <v>0</v>
      </c>
      <c r="G358" s="2">
        <f t="shared" si="8"/>
        <v>659139.89567999984</v>
      </c>
      <c r="H358" s="2">
        <f t="shared" si="9"/>
        <v>0.47999999992316589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171322.22</v>
      </c>
      <c r="D359" s="1">
        <f>'PR-RAS'!E364</f>
        <v>45344.75</v>
      </c>
      <c r="E359" s="1">
        <v>0</v>
      </c>
      <c r="F359" s="1">
        <v>0</v>
      </c>
      <c r="G359" s="2">
        <f t="shared" si="8"/>
        <v>93800.195760000002</v>
      </c>
      <c r="H359" s="2">
        <f t="shared" si="9"/>
        <v>0.47000000000116415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42056.25</v>
      </c>
      <c r="E360" s="1">
        <v>0</v>
      </c>
      <c r="F360" s="1">
        <v>0</v>
      </c>
      <c r="G360" s="2">
        <f t="shared" si="8"/>
        <v>30196.387499999997</v>
      </c>
      <c r="H360" s="2">
        <f t="shared" si="9"/>
        <v>0.25</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168424.72</v>
      </c>
      <c r="D361" s="1">
        <f>'PR-RAS'!E366</f>
        <v>938.5</v>
      </c>
      <c r="E361" s="1">
        <v>0</v>
      </c>
      <c r="F361" s="1">
        <v>0</v>
      </c>
      <c r="G361" s="2">
        <f t="shared" si="8"/>
        <v>61308.619200000001</v>
      </c>
      <c r="H361" s="2">
        <f t="shared" si="9"/>
        <v>0.77999999999883585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2897.5</v>
      </c>
      <c r="D363" s="1">
        <f>'PR-RAS'!E368</f>
        <v>2350</v>
      </c>
      <c r="E363" s="1">
        <v>0</v>
      </c>
      <c r="F363" s="1">
        <v>0</v>
      </c>
      <c r="G363" s="2">
        <f t="shared" si="8"/>
        <v>2750.2950000000001</v>
      </c>
      <c r="H363" s="2">
        <f t="shared" si="9"/>
        <v>0.5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662704.47</v>
      </c>
      <c r="D364" s="1">
        <f>'PR-RAS'!E369</f>
        <v>396746.57</v>
      </c>
      <c r="E364" s="1">
        <v>0</v>
      </c>
      <c r="F364" s="1">
        <v>0</v>
      </c>
      <c r="G364" s="2">
        <f t="shared" si="8"/>
        <v>528599.73242999997</v>
      </c>
      <c r="H364" s="2">
        <f t="shared" si="9"/>
        <v>0.8999999999650754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109565.26</v>
      </c>
      <c r="D365" s="1">
        <f>'PR-RAS'!E370</f>
        <v>287143.2</v>
      </c>
      <c r="E365" s="1">
        <v>0</v>
      </c>
      <c r="F365" s="1">
        <v>0</v>
      </c>
      <c r="G365" s="2">
        <f t="shared" si="8"/>
        <v>248922.00424000001</v>
      </c>
      <c r="H365" s="2">
        <f t="shared" si="9"/>
        <v>0.46000000000640284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14274</v>
      </c>
      <c r="D366" s="1">
        <f>'PR-RAS'!E371</f>
        <v>13031.65</v>
      </c>
      <c r="E366" s="1">
        <v>0</v>
      </c>
      <c r="F366" s="1">
        <v>0</v>
      </c>
      <c r="G366" s="2">
        <f t="shared" si="8"/>
        <v>14723.114500000001</v>
      </c>
      <c r="H366" s="2">
        <f t="shared" si="9"/>
        <v>0.3500000000003638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146663.72</v>
      </c>
      <c r="D367" s="1">
        <f>'PR-RAS'!E372</f>
        <v>20192.060000000001</v>
      </c>
      <c r="E367" s="1">
        <v>0</v>
      </c>
      <c r="F367" s="1">
        <v>0</v>
      </c>
      <c r="G367" s="2">
        <f t="shared" si="8"/>
        <v>68459.509439999994</v>
      </c>
      <c r="H367" s="2">
        <f t="shared" si="9"/>
        <v>0.34000000000014552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92134.63</v>
      </c>
      <c r="D368" s="1">
        <f>'PR-RAS'!E373</f>
        <v>0</v>
      </c>
      <c r="E368" s="1">
        <v>0</v>
      </c>
      <c r="F368" s="1">
        <v>0</v>
      </c>
      <c r="G368" s="2">
        <f t="shared" si="8"/>
        <v>33813.409209999998</v>
      </c>
      <c r="H368" s="2">
        <f t="shared" si="9"/>
        <v>0.36999999999534339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93006.15</v>
      </c>
      <c r="D369" s="1">
        <f>'PR-RAS'!E374</f>
        <v>4155.3599999999997</v>
      </c>
      <c r="E369" s="1">
        <v>0</v>
      </c>
      <c r="F369" s="1">
        <v>0</v>
      </c>
      <c r="G369" s="2">
        <f t="shared" si="8"/>
        <v>37284.608159999996</v>
      </c>
      <c r="H369" s="2">
        <f t="shared" si="9"/>
        <v>0.50999999999385182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171</v>
      </c>
      <c r="E370" s="1">
        <v>0</v>
      </c>
      <c r="F370" s="1">
        <v>0</v>
      </c>
      <c r="G370" s="2">
        <f t="shared" si="8"/>
        <v>126.19799999999999</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207060.71</v>
      </c>
      <c r="D371" s="1">
        <f>'PR-RAS'!E376</f>
        <v>72053.3</v>
      </c>
      <c r="E371" s="1">
        <v>0</v>
      </c>
      <c r="F371" s="1">
        <v>0</v>
      </c>
      <c r="G371" s="2">
        <f t="shared" si="8"/>
        <v>129931.9047</v>
      </c>
      <c r="H371" s="2">
        <f t="shared" si="9"/>
        <v>0.59000000001105946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17285</v>
      </c>
      <c r="D373" s="1">
        <f>'PR-RAS'!E378</f>
        <v>11383.77</v>
      </c>
      <c r="E373" s="1">
        <v>0</v>
      </c>
      <c r="F373" s="1">
        <v>0</v>
      </c>
      <c r="G373" s="2">
        <f t="shared" si="8"/>
        <v>14899.544879999999</v>
      </c>
      <c r="H373" s="2">
        <f t="shared" si="9"/>
        <v>0.22999999999956344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17285</v>
      </c>
      <c r="D374" s="1">
        <f>'PR-RAS'!E379</f>
        <v>11383.77</v>
      </c>
      <c r="E374" s="1">
        <v>0</v>
      </c>
      <c r="F374" s="1">
        <v>0</v>
      </c>
      <c r="G374" s="2">
        <f t="shared" si="8"/>
        <v>14939.59742</v>
      </c>
      <c r="H374" s="2">
        <f t="shared" si="9"/>
        <v>0.22999999999956344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34456.69</v>
      </c>
      <c r="D378" s="1">
        <f>'PR-RAS'!E383</f>
        <v>13438.41</v>
      </c>
      <c r="E378" s="1">
        <v>0</v>
      </c>
      <c r="F378" s="1">
        <v>0</v>
      </c>
      <c r="G378" s="2">
        <f t="shared" si="8"/>
        <v>23122.733270000001</v>
      </c>
      <c r="H378" s="2">
        <f t="shared" si="9"/>
        <v>0.71999999999752617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34456.69</v>
      </c>
      <c r="D379" s="1">
        <f>'PR-RAS'!E384</f>
        <v>13438.41</v>
      </c>
      <c r="E379" s="1">
        <v>0</v>
      </c>
      <c r="F379" s="1">
        <v>0</v>
      </c>
      <c r="G379" s="2">
        <f t="shared" si="8"/>
        <v>23184.066780000001</v>
      </c>
      <c r="H379" s="2">
        <f t="shared" si="9"/>
        <v>0.71999999999752617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2344.02</v>
      </c>
      <c r="D386" s="1">
        <f>'PR-RAS'!E391</f>
        <v>12195.42</v>
      </c>
      <c r="E386" s="1">
        <v>0</v>
      </c>
      <c r="F386" s="1">
        <v>0</v>
      </c>
      <c r="G386" s="2">
        <f t="shared" si="8"/>
        <v>10292.9211</v>
      </c>
      <c r="H386" s="2">
        <f t="shared" si="9"/>
        <v>0.44000000000005457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2344.02</v>
      </c>
      <c r="D388" s="1">
        <f>'PR-RAS'!E393</f>
        <v>12195.42</v>
      </c>
      <c r="E388" s="1">
        <v>0</v>
      </c>
      <c r="F388" s="1">
        <v>0</v>
      </c>
      <c r="G388" s="2">
        <f t="shared" si="8"/>
        <v>10346.390820000001</v>
      </c>
      <c r="H388" s="2">
        <f t="shared" si="9"/>
        <v>0.44000000000005457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3227057.06</v>
      </c>
      <c r="D397" s="1">
        <f>'PR-RAS'!E402</f>
        <v>134897.63</v>
      </c>
      <c r="E397" s="1">
        <v>0</v>
      </c>
      <c r="F397" s="1">
        <v>0</v>
      </c>
      <c r="G397" s="2">
        <f t="shared" si="8"/>
        <v>1384753.5187200003</v>
      </c>
      <c r="H397" s="2">
        <f t="shared" si="9"/>
        <v>0.43000000005122274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2738598.3</v>
      </c>
      <c r="D398" s="1">
        <f>'PR-RAS'!E403</f>
        <v>134897.63</v>
      </c>
      <c r="E398" s="1">
        <v>0</v>
      </c>
      <c r="F398" s="1">
        <v>0</v>
      </c>
      <c r="G398" s="2">
        <f t="shared" si="8"/>
        <v>1194332.2433199999</v>
      </c>
      <c r="H398" s="2">
        <f t="shared" si="9"/>
        <v>0.66999999980907887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481739.66</v>
      </c>
      <c r="D399" s="1">
        <f>'PR-RAS'!E404</f>
        <v>0</v>
      </c>
      <c r="E399" s="1">
        <v>0</v>
      </c>
      <c r="F399" s="1">
        <v>0</v>
      </c>
      <c r="G399" s="2">
        <f t="shared" si="8"/>
        <v>191732.38467999999</v>
      </c>
      <c r="H399" s="2">
        <f t="shared" si="9"/>
        <v>0.34000000002561137</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6719.1</v>
      </c>
      <c r="D401" s="1">
        <f>'PR-RAS'!E406</f>
        <v>0</v>
      </c>
      <c r="E401" s="1">
        <v>0</v>
      </c>
      <c r="F401" s="1">
        <v>0</v>
      </c>
      <c r="G401" s="2">
        <f t="shared" si="8"/>
        <v>2687.6400000000003</v>
      </c>
      <c r="H401" s="2">
        <f t="shared" si="9"/>
        <v>0.1000000000003638</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4114360.27</v>
      </c>
      <c r="D403" s="1">
        <f>'PR-RAS'!E408</f>
        <v>619566.55000000005</v>
      </c>
      <c r="E403" s="1">
        <v>0</v>
      </c>
      <c r="F403" s="1">
        <v>0</v>
      </c>
      <c r="G403" s="2">
        <f t="shared" si="8"/>
        <v>2152104.3347400003</v>
      </c>
      <c r="H403" s="2">
        <f t="shared" si="9"/>
        <v>0.71999999997206032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34346429.780000001</v>
      </c>
      <c r="D407" s="1">
        <f>'PR-RAS'!E412</f>
        <v>35117991.359999999</v>
      </c>
      <c r="E407" s="1">
        <v>0</v>
      </c>
      <c r="F407" s="1">
        <v>0</v>
      </c>
      <c r="G407" s="2">
        <f t="shared" si="8"/>
        <v>42460459.475000001</v>
      </c>
      <c r="H407" s="2">
        <f t="shared" si="9"/>
        <v>0.57999999821186066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31844799.629999999</v>
      </c>
      <c r="D408" s="1">
        <f>'PR-RAS'!E413</f>
        <v>34240125.639999993</v>
      </c>
      <c r="E408" s="1">
        <v>0</v>
      </c>
      <c r="F408" s="1">
        <v>0</v>
      </c>
      <c r="G408" s="2">
        <f t="shared" si="8"/>
        <v>40832295.720369987</v>
      </c>
      <c r="H408" s="2">
        <f t="shared" si="9"/>
        <v>0.73000000789761543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2501630.1500000022</v>
      </c>
      <c r="D409" s="1">
        <f>'PR-RAS'!E414</f>
        <v>877865.72000000626</v>
      </c>
      <c r="E409" s="1">
        <v>0</v>
      </c>
      <c r="F409" s="1">
        <v>0</v>
      </c>
      <c r="G409" s="2">
        <f t="shared" si="8"/>
        <v>1737003.5287200059</v>
      </c>
      <c r="H409" s="2">
        <f t="shared" si="9"/>
        <v>0.42999999597668648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3687264.65</v>
      </c>
      <c r="D411" s="1">
        <f>'PR-RAS'!E416</f>
        <v>5983710.0899999999</v>
      </c>
      <c r="E411" s="1">
        <v>0</v>
      </c>
      <c r="F411" s="1">
        <v>0</v>
      </c>
      <c r="G411" s="2">
        <f t="shared" si="8"/>
        <v>6418420.7802999998</v>
      </c>
      <c r="H411" s="2">
        <f t="shared" si="9"/>
        <v>0.43999999994412065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656513.91</v>
      </c>
      <c r="D413" s="1">
        <f>'PR-RAS'!E418</f>
        <v>292215.7</v>
      </c>
      <c r="E413" s="1">
        <v>0</v>
      </c>
      <c r="F413" s="1">
        <v>0</v>
      </c>
      <c r="G413" s="2">
        <f t="shared" si="8"/>
        <v>511269.46772000002</v>
      </c>
      <c r="H413" s="2">
        <f t="shared" si="9"/>
        <v>0.38999999995576218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63000</v>
      </c>
      <c r="E522" s="1">
        <v>0</v>
      </c>
      <c r="F522" s="1">
        <v>0</v>
      </c>
      <c r="G522" s="2">
        <f t="shared" ref="G522:G809" si="10">(B522/1000)*(C522*1+D522*2)</f>
        <v>65646</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63000</v>
      </c>
      <c r="E574" s="1">
        <v>0</v>
      </c>
      <c r="F574" s="1">
        <v>0</v>
      </c>
      <c r="G574" s="2">
        <f t="shared" si="10"/>
        <v>72198</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63000</v>
      </c>
      <c r="E579" s="1">
        <v>0</v>
      </c>
      <c r="F579" s="1">
        <v>0</v>
      </c>
      <c r="G579" s="2">
        <f t="shared" si="10"/>
        <v>72828</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63000</v>
      </c>
      <c r="E580" s="1">
        <v>0</v>
      </c>
      <c r="F580" s="1">
        <v>0</v>
      </c>
      <c r="G580" s="2">
        <f t="shared" si="10"/>
        <v>72954</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63000</v>
      </c>
      <c r="E630" s="1">
        <v>0</v>
      </c>
      <c r="F630" s="1">
        <v>0</v>
      </c>
      <c r="G630" s="2">
        <f t="shared" si="10"/>
        <v>79254</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34346429.780000001</v>
      </c>
      <c r="D633" s="1">
        <f>'PR-RAS'!E639</f>
        <v>35117991.359999999</v>
      </c>
      <c r="E633" s="1">
        <v>0</v>
      </c>
      <c r="F633" s="1">
        <v>0</v>
      </c>
      <c r="G633" s="2">
        <f t="shared" si="10"/>
        <v>66096084.700000003</v>
      </c>
      <c r="H633" s="2">
        <f t="shared" si="11"/>
        <v>0.57999999821186066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31844799.629999999</v>
      </c>
      <c r="D634" s="1">
        <f>'PR-RAS'!E640</f>
        <v>34303125.639999993</v>
      </c>
      <c r="E634" s="1">
        <v>0</v>
      </c>
      <c r="F634" s="1">
        <v>0</v>
      </c>
      <c r="G634" s="2">
        <f t="shared" si="10"/>
        <v>63585515.226029992</v>
      </c>
      <c r="H634" s="2">
        <f t="shared" si="11"/>
        <v>0.73000000789761543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2501630.1500000022</v>
      </c>
      <c r="D635" s="1">
        <f>'PR-RAS'!E641</f>
        <v>814865.72000000626</v>
      </c>
      <c r="E635" s="1">
        <v>0</v>
      </c>
      <c r="F635" s="1">
        <v>0</v>
      </c>
      <c r="G635" s="2">
        <f t="shared" si="10"/>
        <v>2619283.2480600094</v>
      </c>
      <c r="H635" s="2">
        <f t="shared" si="11"/>
        <v>0.42999999597668648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3687264.65</v>
      </c>
      <c r="D637" s="1">
        <f>'PR-RAS'!E643</f>
        <v>5983710.0899999999</v>
      </c>
      <c r="E637" s="1">
        <v>0</v>
      </c>
      <c r="F637" s="1">
        <v>0</v>
      </c>
      <c r="G637" s="2">
        <f t="shared" si="10"/>
        <v>9956379.5518800002</v>
      </c>
      <c r="H637" s="2">
        <f t="shared" si="11"/>
        <v>0.43999999994412065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6188894.8000000026</v>
      </c>
      <c r="D639" s="1">
        <f>'PR-RAS'!E645</f>
        <v>6798575.8100000061</v>
      </c>
      <c r="E639" s="1">
        <v>0</v>
      </c>
      <c r="F639" s="1">
        <v>0</v>
      </c>
      <c r="G639" s="2">
        <f t="shared" si="10"/>
        <v>12623497.615960011</v>
      </c>
      <c r="H639" s="2">
        <f t="shared" si="11"/>
        <v>0.3899999912828207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1655126.91</v>
      </c>
      <c r="D641" s="1">
        <f>'PR-RAS'!E647</f>
        <v>2035302.3999999999</v>
      </c>
      <c r="E641" s="1">
        <v>0</v>
      </c>
      <c r="F641" s="1">
        <v>0</v>
      </c>
      <c r="G641" s="2">
        <f t="shared" si="10"/>
        <v>3664468.2944</v>
      </c>
      <c r="H641" s="2">
        <f t="shared" si="11"/>
        <v>0.48999999999068677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5626156.8799999999</v>
      </c>
      <c r="D642" s="1">
        <f>'PR-RAS'!E649</f>
        <v>6463555.3700000001</v>
      </c>
      <c r="E642" s="1">
        <v>0</v>
      </c>
      <c r="F642" s="1">
        <v>0</v>
      </c>
      <c r="G642" s="2">
        <f t="shared" si="10"/>
        <v>11892644.54442</v>
      </c>
      <c r="H642" s="2">
        <f t="shared" si="11"/>
        <v>0.49000000022351742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25680504.649999999</v>
      </c>
      <c r="D643" s="1">
        <f>'PR-RAS'!E650</f>
        <v>22559065.440000001</v>
      </c>
      <c r="E643" s="1">
        <v>0</v>
      </c>
      <c r="F643" s="1">
        <v>0</v>
      </c>
      <c r="G643" s="2">
        <f t="shared" si="10"/>
        <v>45452724.010260001</v>
      </c>
      <c r="H643" s="2">
        <f t="shared" si="11"/>
        <v>0.79000000283122063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24843120.149999999</v>
      </c>
      <c r="D644" s="1">
        <f>'PR-RAS'!E651</f>
        <v>21956076.170000002</v>
      </c>
      <c r="E644" s="1">
        <v>0</v>
      </c>
      <c r="F644" s="1">
        <v>0</v>
      </c>
      <c r="G644" s="2">
        <f t="shared" si="10"/>
        <v>44209640.211070009</v>
      </c>
      <c r="H644" s="2">
        <f t="shared" si="11"/>
        <v>0.32000000029802322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6463541.379999999</v>
      </c>
      <c r="D645" s="1">
        <f>'PR-RAS'!E652</f>
        <v>7066544.6400000006</v>
      </c>
      <c r="E645" s="1">
        <v>0</v>
      </c>
      <c r="F645" s="1">
        <v>0</v>
      </c>
      <c r="G645" s="2">
        <f t="shared" si="10"/>
        <v>13264230.14504</v>
      </c>
      <c r="H645" s="2">
        <f t="shared" si="11"/>
        <v>0.73999999836087227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641</v>
      </c>
      <c r="D647" s="1">
        <f>'PR-RAS'!E654</f>
        <v>658</v>
      </c>
      <c r="E647" s="1">
        <v>0</v>
      </c>
      <c r="F647" s="1">
        <v>0</v>
      </c>
      <c r="G647" s="2">
        <f t="shared" si="10"/>
        <v>1264.222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621</v>
      </c>
      <c r="D649" s="1">
        <f>'PR-RAS'!E656</f>
        <v>634</v>
      </c>
      <c r="E649" s="1">
        <v>0</v>
      </c>
      <c r="F649" s="1">
        <v>0</v>
      </c>
      <c r="G649" s="2">
        <f t="shared" si="10"/>
        <v>1224.0720000000001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130715.01</v>
      </c>
      <c r="D669" s="1">
        <f>'PR-RAS'!E676</f>
        <v>11785.44</v>
      </c>
      <c r="E669" s="1">
        <v>0</v>
      </c>
      <c r="F669" s="1">
        <v>0</v>
      </c>
      <c r="G669" s="2">
        <f t="shared" si="10"/>
        <v>103062.97451999999</v>
      </c>
      <c r="H669" s="2">
        <f t="shared" si="11"/>
        <v>0.44999999999527063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214.42</v>
      </c>
      <c r="E687" s="1">
        <v>0</v>
      </c>
      <c r="F687" s="1">
        <v>0</v>
      </c>
      <c r="G687" s="2">
        <f t="shared" si="10"/>
        <v>294.18423999999999</v>
      </c>
      <c r="H687" s="2">
        <f t="shared" si="11"/>
        <v>0.41999999999998749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507088.39</v>
      </c>
      <c r="D688" s="1">
        <f>'PR-RAS'!E695</f>
        <v>431095.31</v>
      </c>
      <c r="E688" s="1">
        <v>0</v>
      </c>
      <c r="F688" s="1">
        <v>0</v>
      </c>
      <c r="G688" s="2">
        <f t="shared" si="10"/>
        <v>940694.67987000011</v>
      </c>
      <c r="H688" s="2">
        <f t="shared" si="11"/>
        <v>0.70000000001164153</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35755.919999999998</v>
      </c>
      <c r="D689" s="1">
        <f>'PR-RAS'!E696</f>
        <v>0</v>
      </c>
      <c r="E689" s="1">
        <v>0</v>
      </c>
      <c r="F689" s="1">
        <v>0</v>
      </c>
      <c r="G689" s="2">
        <f t="shared" si="10"/>
        <v>24600.072959999998</v>
      </c>
      <c r="H689" s="2">
        <f t="shared" si="11"/>
        <v>8.000000000174623E-2</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3548.35</v>
      </c>
      <c r="D690" s="1">
        <f>'PR-RAS'!E697</f>
        <v>14255.94</v>
      </c>
      <c r="E690" s="1">
        <v>0</v>
      </c>
      <c r="F690" s="1">
        <v>0</v>
      </c>
      <c r="G690" s="2">
        <f t="shared" si="10"/>
        <v>22089.498469999999</v>
      </c>
      <c r="H690" s="2">
        <f t="shared" si="11"/>
        <v>0.40999999999939973</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1642679.53</v>
      </c>
      <c r="D703" s="1">
        <f>'PR-RAS'!E710</f>
        <v>1868317.84</v>
      </c>
      <c r="E703" s="1">
        <v>0</v>
      </c>
      <c r="F703" s="1">
        <v>0</v>
      </c>
      <c r="G703" s="2">
        <f t="shared" si="10"/>
        <v>3776279.2774199997</v>
      </c>
      <c r="H703" s="2">
        <f t="shared" si="11"/>
        <v>0.62999999988824129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270</v>
      </c>
      <c r="E705" s="1">
        <v>0</v>
      </c>
      <c r="F705" s="1">
        <v>0</v>
      </c>
      <c r="G705" s="2">
        <f t="shared" si="10"/>
        <v>380.15999999999997</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19555.02</v>
      </c>
      <c r="D709" s="1">
        <f>'PR-RAS'!E716</f>
        <v>18173.150000000001</v>
      </c>
      <c r="E709" s="1">
        <v>0</v>
      </c>
      <c r="F709" s="1">
        <v>0</v>
      </c>
      <c r="G709" s="2">
        <f t="shared" si="10"/>
        <v>39578.134560000006</v>
      </c>
      <c r="H709" s="2">
        <f t="shared" si="11"/>
        <v>0.17000000000189175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10622.85</v>
      </c>
      <c r="D710" s="1">
        <f>'PR-RAS'!E717</f>
        <v>26659.24</v>
      </c>
      <c r="E710" s="1">
        <v>0</v>
      </c>
      <c r="F710" s="1">
        <v>0</v>
      </c>
      <c r="G710" s="2">
        <f t="shared" si="10"/>
        <v>45334.402969999996</v>
      </c>
      <c r="H710" s="2">
        <f t="shared" si="11"/>
        <v>0.39000000000123691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275276.55</v>
      </c>
      <c r="D711" s="1">
        <f>'PR-RAS'!E718</f>
        <v>287775.24</v>
      </c>
      <c r="E711" s="1">
        <v>0</v>
      </c>
      <c r="F711" s="1">
        <v>0</v>
      </c>
      <c r="G711" s="2">
        <f t="shared" si="10"/>
        <v>604087.19129999995</v>
      </c>
      <c r="H711" s="2">
        <f t="shared" si="11"/>
        <v>0.69000000000232831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2000</v>
      </c>
      <c r="D712" s="1">
        <f>'PR-RAS'!E719</f>
        <v>2663.62</v>
      </c>
      <c r="E712" s="1">
        <v>0</v>
      </c>
      <c r="F712" s="1">
        <v>0</v>
      </c>
      <c r="G712" s="2">
        <f t="shared" si="10"/>
        <v>5209.6676399999997</v>
      </c>
      <c r="H712" s="2">
        <f t="shared" si="11"/>
        <v>0.38000000000010914</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43816.99</v>
      </c>
      <c r="D713" s="1">
        <f>'PR-RAS'!E720</f>
        <v>18540</v>
      </c>
      <c r="E713" s="1">
        <v>0</v>
      </c>
      <c r="F713" s="1">
        <v>0</v>
      </c>
      <c r="G713" s="2">
        <f t="shared" si="10"/>
        <v>57598.656879999988</v>
      </c>
      <c r="H713" s="2">
        <f t="shared" si="11"/>
        <v>1.0000000002037268E-2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274513.01</v>
      </c>
      <c r="D714" s="1">
        <f>'PR-RAS'!E721</f>
        <v>167173.66</v>
      </c>
      <c r="E714" s="1">
        <v>0</v>
      </c>
      <c r="F714" s="1">
        <v>0</v>
      </c>
      <c r="G714" s="2">
        <f t="shared" si="10"/>
        <v>434117.41529000003</v>
      </c>
      <c r="H714" s="2">
        <f t="shared" si="11"/>
        <v>0.35000000000582077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508666.82</v>
      </c>
      <c r="D715" s="1">
        <f>'PR-RAS'!E722</f>
        <v>566115.73</v>
      </c>
      <c r="E715" s="1">
        <v>0</v>
      </c>
      <c r="F715" s="1">
        <v>0</v>
      </c>
      <c r="G715" s="2">
        <f t="shared" si="10"/>
        <v>1171601.3719200001</v>
      </c>
      <c r="H715" s="2">
        <f t="shared" si="11"/>
        <v>0.45000000001164153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162291.68</v>
      </c>
      <c r="D716" s="1">
        <f>'PR-RAS'!E723</f>
        <v>170385.17</v>
      </c>
      <c r="E716" s="1">
        <v>0</v>
      </c>
      <c r="F716" s="1">
        <v>0</v>
      </c>
      <c r="G716" s="2">
        <f t="shared" si="10"/>
        <v>359689.3443</v>
      </c>
      <c r="H716" s="2">
        <f t="shared" si="11"/>
        <v>0.4900000000197906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172.54</v>
      </c>
      <c r="D718" s="1">
        <f>'PR-RAS'!E725</f>
        <v>0</v>
      </c>
      <c r="E718" s="1">
        <v>0</v>
      </c>
      <c r="F718" s="1">
        <v>0</v>
      </c>
      <c r="G718" s="2">
        <f t="shared" si="10"/>
        <v>123.71117999999998</v>
      </c>
      <c r="H718" s="2">
        <f t="shared" si="11"/>
        <v>0.46000000000000796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10252.01</v>
      </c>
      <c r="D719" s="1">
        <f>'PR-RAS'!E726</f>
        <v>16805.55</v>
      </c>
      <c r="E719" s="1">
        <v>0</v>
      </c>
      <c r="F719" s="1">
        <v>0</v>
      </c>
      <c r="G719" s="2">
        <f t="shared" si="10"/>
        <v>31493.71298</v>
      </c>
      <c r="H719" s="2">
        <f t="shared" si="11"/>
        <v>0.46000000000094587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42735</v>
      </c>
      <c r="E784" s="1">
        <v>0</v>
      </c>
      <c r="F784" s="1">
        <v>0</v>
      </c>
      <c r="G784" s="2">
        <f t="shared" si="10"/>
        <v>66923.010000000009</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489220.83</v>
      </c>
      <c r="D812" s="1">
        <f>'PR-RAS'!E819</f>
        <v>597765.31000000006</v>
      </c>
      <c r="E812" s="1">
        <v>0</v>
      </c>
      <c r="F812" s="1">
        <v>0</v>
      </c>
      <c r="G812" s="2">
        <f t="shared" si="18"/>
        <v>1366333.4259500003</v>
      </c>
      <c r="H812" s="2">
        <f t="shared" si="19"/>
        <v>0.48000000003958121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977577.03</v>
      </c>
      <c r="D822" s="1">
        <f>'PR-RAS'!E829</f>
        <v>841237.72</v>
      </c>
      <c r="E822" s="1">
        <v>0</v>
      </c>
      <c r="F822" s="1">
        <v>0</v>
      </c>
      <c r="G822" s="2">
        <f t="shared" si="18"/>
        <v>2183903.0778699997</v>
      </c>
      <c r="H822" s="2">
        <f t="shared" si="19"/>
        <v>0.31000000005587935</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41469898.210000001</v>
      </c>
      <c r="D984" s="6">
        <f>BILANCA!E6</f>
        <v>41647114.859999999</v>
      </c>
      <c r="E984" s="6">
        <v>0</v>
      </c>
      <c r="F984" s="6">
        <v>0</v>
      </c>
      <c r="G984" s="7">
        <f t="shared" ref="G984:G1241" si="22">B984/1000*C984+B984/500*D984</f>
        <v>124764.12793</v>
      </c>
      <c r="H984" s="7">
        <f t="shared" si="19"/>
        <v>0.35000000149011612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32457427.73</v>
      </c>
      <c r="D985" s="1">
        <f>BILANCA!E7</f>
        <v>31957403.630000003</v>
      </c>
      <c r="E985" s="1">
        <v>0</v>
      </c>
      <c r="F985" s="1">
        <v>0</v>
      </c>
      <c r="G985" s="2">
        <f t="shared" si="22"/>
        <v>192744.46998000002</v>
      </c>
      <c r="H985" s="2">
        <f t="shared" si="19"/>
        <v>0.63999999687075615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2019885.9399999995</v>
      </c>
      <c r="D986" s="1">
        <f>BILANCA!E8</f>
        <v>1997968.89</v>
      </c>
      <c r="E986" s="1">
        <v>0</v>
      </c>
      <c r="F986" s="1">
        <v>0</v>
      </c>
      <c r="G986" s="2">
        <f t="shared" si="22"/>
        <v>18047.471159999997</v>
      </c>
      <c r="H986" s="2">
        <f t="shared" si="19"/>
        <v>0.17000000062398612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860101.46</v>
      </c>
      <c r="D987" s="1">
        <f>BILANCA!E9</f>
        <v>860101.45</v>
      </c>
      <c r="E987" s="1">
        <v>0</v>
      </c>
      <c r="F987" s="1">
        <v>0</v>
      </c>
      <c r="G987" s="2">
        <f t="shared" si="22"/>
        <v>10321.21744</v>
      </c>
      <c r="H987" s="2">
        <f t="shared" si="19"/>
        <v>0.90999999991618097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1829627.39</v>
      </c>
      <c r="D988" s="1">
        <f>BILANCA!E10</f>
        <v>1835546.14</v>
      </c>
      <c r="E988" s="1">
        <v>0</v>
      </c>
      <c r="F988" s="1">
        <v>0</v>
      </c>
      <c r="G988" s="2">
        <f t="shared" si="22"/>
        <v>27503.59835</v>
      </c>
      <c r="H988" s="2">
        <f t="shared" si="19"/>
        <v>0.52999999979510903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669842.91</v>
      </c>
      <c r="D989" s="1">
        <f>BILANCA!E11</f>
        <v>697678.7</v>
      </c>
      <c r="E989" s="1">
        <v>0</v>
      </c>
      <c r="F989" s="1">
        <v>0</v>
      </c>
      <c r="G989" s="2">
        <f t="shared" si="22"/>
        <v>12391.201859999999</v>
      </c>
      <c r="H989" s="2">
        <f t="shared" si="19"/>
        <v>0.39000000001396984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30215882.020000003</v>
      </c>
      <c r="D990" s="1">
        <f>BILANCA!E12</f>
        <v>29645154.840000004</v>
      </c>
      <c r="E990" s="1">
        <v>0</v>
      </c>
      <c r="F990" s="1">
        <v>0</v>
      </c>
      <c r="G990" s="2">
        <f t="shared" si="22"/>
        <v>626543.34190000012</v>
      </c>
      <c r="H990" s="2">
        <f t="shared" si="19"/>
        <v>0.17999999970197678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27169655.620000001</v>
      </c>
      <c r="D991" s="1">
        <f>BILANCA!E13</f>
        <v>26935302.950000003</v>
      </c>
      <c r="E991" s="1">
        <v>0</v>
      </c>
      <c r="F991" s="1">
        <v>0</v>
      </c>
      <c r="G991" s="2">
        <f t="shared" si="22"/>
        <v>648322.09216000012</v>
      </c>
      <c r="H991" s="2">
        <f t="shared" si="19"/>
        <v>0.42999999597668648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144840.79999999999</v>
      </c>
      <c r="D992" s="1">
        <f>BILANCA!E14</f>
        <v>186897.05</v>
      </c>
      <c r="E992" s="1">
        <v>0</v>
      </c>
      <c r="F992" s="1">
        <v>0</v>
      </c>
      <c r="G992" s="2">
        <f t="shared" si="22"/>
        <v>4667.7140999999992</v>
      </c>
      <c r="H992" s="2">
        <f t="shared" si="19"/>
        <v>0.25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30394140.59</v>
      </c>
      <c r="D993" s="1">
        <f>BILANCA!E15</f>
        <v>30437356.59</v>
      </c>
      <c r="E993" s="1">
        <v>0</v>
      </c>
      <c r="F993" s="1">
        <v>0</v>
      </c>
      <c r="G993" s="2">
        <f t="shared" si="22"/>
        <v>912688.53769999999</v>
      </c>
      <c r="H993" s="2">
        <f t="shared" si="19"/>
        <v>0.82000000029802322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1033605.51</v>
      </c>
      <c r="D995" s="1">
        <f>BILANCA!E17</f>
        <v>1035955.51</v>
      </c>
      <c r="E995" s="1">
        <v>0</v>
      </c>
      <c r="F995" s="1">
        <v>0</v>
      </c>
      <c r="G995" s="2">
        <f t="shared" si="22"/>
        <v>37266.198360000002</v>
      </c>
      <c r="H995" s="2">
        <f t="shared" si="19"/>
        <v>0.97999999998137355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4402931.28</v>
      </c>
      <c r="D996" s="1">
        <f>BILANCA!E18</f>
        <v>4724906.2</v>
      </c>
      <c r="E996" s="1">
        <v>0</v>
      </c>
      <c r="F996" s="1">
        <v>0</v>
      </c>
      <c r="G996" s="2">
        <f t="shared" si="22"/>
        <v>180085.66784000001</v>
      </c>
      <c r="H996" s="2">
        <f t="shared" si="19"/>
        <v>0.48000000044703484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2707797.8000000017</v>
      </c>
      <c r="D997" s="1">
        <f>BILANCA!E19</f>
        <v>2419092.1400000006</v>
      </c>
      <c r="E997" s="1">
        <v>0</v>
      </c>
      <c r="F997" s="1">
        <v>0</v>
      </c>
      <c r="G997" s="2">
        <f t="shared" si="22"/>
        <v>105643.74912000005</v>
      </c>
      <c r="H997" s="2">
        <f t="shared" si="19"/>
        <v>0.33999999891966581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5288496.6100000003</v>
      </c>
      <c r="D998" s="1">
        <f>BILANCA!E20</f>
        <v>5576903.4400000004</v>
      </c>
      <c r="E998" s="1">
        <v>0</v>
      </c>
      <c r="F998" s="1">
        <v>0</v>
      </c>
      <c r="G998" s="2">
        <f t="shared" si="22"/>
        <v>246634.55235000001</v>
      </c>
      <c r="H998" s="2">
        <f t="shared" si="19"/>
        <v>0.83000000007450581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316286.08000000002</v>
      </c>
      <c r="D999" s="1">
        <f>BILANCA!E21</f>
        <v>329286.17</v>
      </c>
      <c r="E999" s="1">
        <v>0</v>
      </c>
      <c r="F999" s="1">
        <v>0</v>
      </c>
      <c r="G999" s="2">
        <f t="shared" si="22"/>
        <v>15597.73472</v>
      </c>
      <c r="H999" s="2">
        <f t="shared" si="19"/>
        <v>0.25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881270.66</v>
      </c>
      <c r="D1000" s="1">
        <f>BILANCA!E22</f>
        <v>901759.37</v>
      </c>
      <c r="E1000" s="1">
        <v>0</v>
      </c>
      <c r="F1000" s="1">
        <v>0</v>
      </c>
      <c r="G1000" s="2">
        <f t="shared" si="22"/>
        <v>45641.419800000003</v>
      </c>
      <c r="H1000" s="2">
        <f t="shared" si="19"/>
        <v>0.7099999999627471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464250.28</v>
      </c>
      <c r="D1001" s="1">
        <f>BILANCA!E23</f>
        <v>464250.28</v>
      </c>
      <c r="E1001" s="1">
        <v>0</v>
      </c>
      <c r="F1001" s="1">
        <v>0</v>
      </c>
      <c r="G1001" s="2">
        <f t="shared" si="22"/>
        <v>25069.51512</v>
      </c>
      <c r="H1001" s="2">
        <f t="shared" si="19"/>
        <v>0.56000000005587935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341073.65</v>
      </c>
      <c r="D1002" s="1">
        <f>BILANCA!E24</f>
        <v>345229.01</v>
      </c>
      <c r="E1002" s="1">
        <v>0</v>
      </c>
      <c r="F1002" s="1">
        <v>0</v>
      </c>
      <c r="G1002" s="2">
        <f t="shared" si="22"/>
        <v>19599.101730000002</v>
      </c>
      <c r="H1002" s="2">
        <f t="shared" si="19"/>
        <v>0.35999999998603016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58840.44</v>
      </c>
      <c r="D1003" s="1">
        <f>BILANCA!E25</f>
        <v>59011.44</v>
      </c>
      <c r="E1003" s="1">
        <v>0</v>
      </c>
      <c r="F1003" s="1">
        <v>0</v>
      </c>
      <c r="G1003" s="2">
        <f t="shared" si="22"/>
        <v>3537.2664000000004</v>
      </c>
      <c r="H1003" s="2">
        <f t="shared" si="19"/>
        <v>0.88000000000465661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2380043.9500000002</v>
      </c>
      <c r="D1004" s="1">
        <f>BILANCA!E26</f>
        <v>2452218.67</v>
      </c>
      <c r="E1004" s="1">
        <v>0</v>
      </c>
      <c r="F1004" s="1">
        <v>0</v>
      </c>
      <c r="G1004" s="2">
        <f t="shared" si="22"/>
        <v>152974.10709</v>
      </c>
      <c r="H1004" s="2">
        <f t="shared" si="19"/>
        <v>0.37999999988824129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7022463.8700000001</v>
      </c>
      <c r="D1006" s="1">
        <f>BILANCA!E28</f>
        <v>7709566.2400000002</v>
      </c>
      <c r="E1006" s="1">
        <v>0</v>
      </c>
      <c r="F1006" s="1">
        <v>0</v>
      </c>
      <c r="G1006" s="2">
        <f t="shared" si="22"/>
        <v>516156.71604999999</v>
      </c>
      <c r="H1006" s="2">
        <f t="shared" si="19"/>
        <v>0.37000000011175871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90818.01999999999</v>
      </c>
      <c r="D1007" s="1">
        <f>BILANCA!E29</f>
        <v>84034.51999999999</v>
      </c>
      <c r="E1007" s="1">
        <v>0</v>
      </c>
      <c r="F1007" s="1">
        <v>0</v>
      </c>
      <c r="G1007" s="2">
        <f t="shared" si="22"/>
        <v>6213.2894399999996</v>
      </c>
      <c r="H1007" s="2">
        <f t="shared" si="19"/>
        <v>0.5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74027.31</v>
      </c>
      <c r="D1008" s="1">
        <f>BILANCA!E30</f>
        <v>85411.08</v>
      </c>
      <c r="E1008" s="1">
        <v>0</v>
      </c>
      <c r="F1008" s="1">
        <v>0</v>
      </c>
      <c r="G1008" s="2">
        <f t="shared" si="22"/>
        <v>6121.23675</v>
      </c>
      <c r="H1008" s="2">
        <f t="shared" si="19"/>
        <v>0.38999999999941792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62367.839999999997</v>
      </c>
      <c r="D1010" s="1">
        <f>BILANCA!E32</f>
        <v>62367.839999999997</v>
      </c>
      <c r="E1010" s="1">
        <v>0</v>
      </c>
      <c r="F1010" s="1">
        <v>0</v>
      </c>
      <c r="G1010" s="2">
        <f t="shared" si="22"/>
        <v>5051.79504</v>
      </c>
      <c r="H1010" s="2">
        <f t="shared" si="19"/>
        <v>0.32000000000698492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45577.13</v>
      </c>
      <c r="D1012" s="1">
        <f>BILANCA!E34</f>
        <v>63744.4</v>
      </c>
      <c r="E1012" s="1">
        <v>0</v>
      </c>
      <c r="F1012" s="1">
        <v>0</v>
      </c>
      <c r="G1012" s="2">
        <f t="shared" si="22"/>
        <v>5018.9119700000001</v>
      </c>
      <c r="H1012" s="2">
        <f t="shared" si="19"/>
        <v>0.52999999999883585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129277.81999999983</v>
      </c>
      <c r="D1013" s="1">
        <f>BILANCA!E35</f>
        <v>99241.35999999987</v>
      </c>
      <c r="E1013" s="1">
        <v>0</v>
      </c>
      <c r="F1013" s="1">
        <v>0</v>
      </c>
      <c r="G1013" s="2">
        <f t="shared" si="22"/>
        <v>9832.8161999999866</v>
      </c>
      <c r="H1013" s="2">
        <f t="shared" si="19"/>
        <v>0.5400000000372529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1512575.38</v>
      </c>
      <c r="D1014" s="1">
        <f>BILANCA!E36</f>
        <v>1526013.79</v>
      </c>
      <c r="E1014" s="1">
        <v>0</v>
      </c>
      <c r="F1014" s="1">
        <v>0</v>
      </c>
      <c r="G1014" s="2">
        <f t="shared" si="22"/>
        <v>141502.69176000002</v>
      </c>
      <c r="H1014" s="2">
        <f t="shared" si="19"/>
        <v>0.58999999985098839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31146.98</v>
      </c>
      <c r="D1015" s="1">
        <f>BILANCA!E37</f>
        <v>31146.99</v>
      </c>
      <c r="E1015" s="1">
        <v>0</v>
      </c>
      <c r="F1015" s="1">
        <v>0</v>
      </c>
      <c r="G1015" s="2">
        <f t="shared" si="22"/>
        <v>2990.1107200000001</v>
      </c>
      <c r="H1015" s="2">
        <f t="shared" si="19"/>
        <v>2.9999999998835847E-2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514.91</v>
      </c>
      <c r="D1017" s="1">
        <f>BILANCA!E39</f>
        <v>514.91</v>
      </c>
      <c r="E1017" s="1">
        <v>0</v>
      </c>
      <c r="F1017" s="1">
        <v>0</v>
      </c>
      <c r="G1017" s="2">
        <f t="shared" si="22"/>
        <v>52.520820000000001</v>
      </c>
      <c r="H1017" s="2">
        <f t="shared" si="19"/>
        <v>0.18000000000006366</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1414959.45</v>
      </c>
      <c r="D1018" s="1">
        <f>BILANCA!E40</f>
        <v>1458434.33</v>
      </c>
      <c r="E1018" s="1">
        <v>0</v>
      </c>
      <c r="F1018" s="1">
        <v>0</v>
      </c>
      <c r="G1018" s="2">
        <f t="shared" si="22"/>
        <v>151613.98385000002</v>
      </c>
      <c r="H1018" s="2">
        <f t="shared" si="19"/>
        <v>0.78000000002793968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79821.570000000007</v>
      </c>
      <c r="D1019" s="1">
        <f>BILANCA!E41</f>
        <v>79821.570000000007</v>
      </c>
      <c r="E1019" s="1">
        <v>0</v>
      </c>
      <c r="F1019" s="1">
        <v>0</v>
      </c>
      <c r="G1019" s="2">
        <f t="shared" si="22"/>
        <v>8620.7295599999998</v>
      </c>
      <c r="H1019" s="2">
        <f t="shared" si="19"/>
        <v>0.85999999998603016</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103777.97</v>
      </c>
      <c r="D1020" s="1">
        <f>BILANCA!E42</f>
        <v>103777.97</v>
      </c>
      <c r="E1020" s="1">
        <v>0</v>
      </c>
      <c r="F1020" s="1">
        <v>0</v>
      </c>
      <c r="G1020" s="2">
        <f t="shared" si="22"/>
        <v>11519.354670000001</v>
      </c>
      <c r="H1020" s="2">
        <f t="shared" si="19"/>
        <v>5.9999999997671694E-2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23956.400000000001</v>
      </c>
      <c r="D1022" s="1">
        <f>BILANCA!E44</f>
        <v>23956.400000000001</v>
      </c>
      <c r="E1022" s="1">
        <v>0</v>
      </c>
      <c r="F1022" s="1">
        <v>0</v>
      </c>
      <c r="G1022" s="2">
        <f t="shared" si="22"/>
        <v>2802.8987999999999</v>
      </c>
      <c r="H1022" s="2">
        <f t="shared" si="19"/>
        <v>0.80000000000291038</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38511.189999999973</v>
      </c>
      <c r="D1023" s="1">
        <f>BILANCA!E45</f>
        <v>27662.300000000017</v>
      </c>
      <c r="E1023" s="1">
        <v>0</v>
      </c>
      <c r="F1023" s="1">
        <v>0</v>
      </c>
      <c r="G1023" s="2">
        <f t="shared" si="22"/>
        <v>3753.4316000000003</v>
      </c>
      <c r="H1023" s="2">
        <f t="shared" si="19"/>
        <v>0.48999999999068677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276999.46999999997</v>
      </c>
      <c r="D1025" s="1">
        <f>BILANCA!E47</f>
        <v>288904.08</v>
      </c>
      <c r="E1025" s="1">
        <v>0</v>
      </c>
      <c r="F1025" s="1">
        <v>0</v>
      </c>
      <c r="G1025" s="2">
        <f t="shared" si="22"/>
        <v>35901.920460000001</v>
      </c>
      <c r="H1025" s="2">
        <f t="shared" si="19"/>
        <v>0.54999999998835847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238488.28</v>
      </c>
      <c r="D1028" s="1">
        <f>BILANCA!E50</f>
        <v>261241.78</v>
      </c>
      <c r="E1028" s="1">
        <v>0</v>
      </c>
      <c r="F1028" s="1">
        <v>0</v>
      </c>
      <c r="G1028" s="2">
        <f t="shared" si="22"/>
        <v>34243.732799999998</v>
      </c>
      <c r="H1028" s="2">
        <f t="shared" si="19"/>
        <v>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517901.72</v>
      </c>
      <c r="D1032" s="1">
        <f>BILANCA!E54</f>
        <v>548190.34</v>
      </c>
      <c r="E1032" s="1">
        <v>0</v>
      </c>
      <c r="F1032" s="1">
        <v>0</v>
      </c>
      <c r="G1032" s="2">
        <f t="shared" si="22"/>
        <v>79099.837599999999</v>
      </c>
      <c r="H1032" s="2">
        <f t="shared" si="19"/>
        <v>0.61999999999534339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517901.72</v>
      </c>
      <c r="D1033" s="1">
        <f>BILANCA!E55</f>
        <v>548190.34</v>
      </c>
      <c r="E1033" s="1">
        <v>0</v>
      </c>
      <c r="F1033" s="1">
        <v>0</v>
      </c>
      <c r="G1033" s="2">
        <f t="shared" si="22"/>
        <v>80714.12</v>
      </c>
      <c r="H1033" s="2">
        <f t="shared" si="19"/>
        <v>0.61999999999534339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221659.77</v>
      </c>
      <c r="D1034" s="1">
        <f>BILANCA!E56</f>
        <v>314279.90000000002</v>
      </c>
      <c r="E1034" s="1">
        <v>0</v>
      </c>
      <c r="F1034" s="1">
        <v>0</v>
      </c>
      <c r="G1034" s="2">
        <f t="shared" si="22"/>
        <v>43361.198069999999</v>
      </c>
      <c r="H1034" s="2">
        <f t="shared" si="19"/>
        <v>0.32999999998719431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221659.77</v>
      </c>
      <c r="D1035" s="1">
        <f>BILANCA!E57</f>
        <v>314279.90000000002</v>
      </c>
      <c r="E1035" s="1">
        <v>0</v>
      </c>
      <c r="F1035" s="1">
        <v>0</v>
      </c>
      <c r="G1035" s="2">
        <f t="shared" si="22"/>
        <v>44211.41764</v>
      </c>
      <c r="H1035" s="2">
        <f t="shared" si="19"/>
        <v>0.32999999998719431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9012470.4800000004</v>
      </c>
      <c r="D1046" s="1">
        <f>BILANCA!E68</f>
        <v>9689711.2300000004</v>
      </c>
      <c r="E1046" s="1">
        <v>0</v>
      </c>
      <c r="F1046" s="1">
        <v>0</v>
      </c>
      <c r="G1046" s="2">
        <f t="shared" si="22"/>
        <v>1788689.2552200002</v>
      </c>
      <c r="H1046" s="2">
        <f t="shared" si="19"/>
        <v>0.71000000089406967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6463541.3799999999</v>
      </c>
      <c r="D1047" s="1">
        <f>BILANCA!E69</f>
        <v>7066544.6399999997</v>
      </c>
      <c r="E1047" s="1">
        <v>0</v>
      </c>
      <c r="F1047" s="1">
        <v>0</v>
      </c>
      <c r="G1047" s="2">
        <f t="shared" si="22"/>
        <v>1318184.3622399999</v>
      </c>
      <c r="H1047" s="2">
        <f t="shared" si="19"/>
        <v>0.74000000022351742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6457696.3700000001</v>
      </c>
      <c r="D1048" s="1">
        <f>BILANCA!E70</f>
        <v>7061768.54</v>
      </c>
      <c r="E1048" s="1">
        <v>0</v>
      </c>
      <c r="F1048" s="1">
        <v>0</v>
      </c>
      <c r="G1048" s="2">
        <f t="shared" si="22"/>
        <v>1337780.1742500002</v>
      </c>
      <c r="H1048" s="2">
        <f t="shared" si="19"/>
        <v>0.83000000007450581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6457696.3700000001</v>
      </c>
      <c r="D1050" s="1">
        <f>BILANCA!E72</f>
        <v>7061768.54</v>
      </c>
      <c r="E1050" s="1">
        <v>0</v>
      </c>
      <c r="F1050" s="1">
        <v>0</v>
      </c>
      <c r="G1050" s="2">
        <f t="shared" si="22"/>
        <v>1378942.64115</v>
      </c>
      <c r="H1050" s="2">
        <f t="shared" si="19"/>
        <v>0.83000000007450581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5845.01</v>
      </c>
      <c r="D1054" s="1">
        <f>BILANCA!E76</f>
        <v>4776.1000000000004</v>
      </c>
      <c r="E1054" s="1">
        <v>0</v>
      </c>
      <c r="F1054" s="1">
        <v>0</v>
      </c>
      <c r="G1054" s="2">
        <f t="shared" si="22"/>
        <v>1093.20191</v>
      </c>
      <c r="H1054" s="2">
        <f t="shared" si="19"/>
        <v>0.11000000000058208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114800.11</v>
      </c>
      <c r="D1056" s="1">
        <f>BILANCA!E78</f>
        <v>110214.46</v>
      </c>
      <c r="E1056" s="1">
        <v>0</v>
      </c>
      <c r="F1056" s="1">
        <v>0</v>
      </c>
      <c r="G1056" s="2">
        <f t="shared" si="22"/>
        <v>24471.719189999996</v>
      </c>
      <c r="H1056" s="2">
        <f t="shared" si="19"/>
        <v>0.57000000000698492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12604.26</v>
      </c>
      <c r="D1060" s="1">
        <f>BILANCA!E82</f>
        <v>2852</v>
      </c>
      <c r="E1060" s="1">
        <v>0</v>
      </c>
      <c r="F1060" s="1">
        <v>0</v>
      </c>
      <c r="G1060" s="2">
        <f t="shared" si="22"/>
        <v>1409.7360199999998</v>
      </c>
      <c r="H1060" s="2">
        <f t="shared" si="19"/>
        <v>0.26000000000021828</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708.96</v>
      </c>
      <c r="D1061" s="1">
        <f>BILANCA!E83</f>
        <v>0</v>
      </c>
      <c r="E1061" s="1">
        <v>0</v>
      </c>
      <c r="F1061" s="1">
        <v>0</v>
      </c>
      <c r="G1061" s="2">
        <f t="shared" si="22"/>
        <v>55.298880000000004</v>
      </c>
      <c r="H1061" s="2">
        <f t="shared" si="19"/>
        <v>3.999999999996362E-2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101486.89</v>
      </c>
      <c r="D1064" s="1">
        <f>BILANCA!E86</f>
        <v>107362.46</v>
      </c>
      <c r="E1064" s="1">
        <v>0</v>
      </c>
      <c r="F1064" s="1">
        <v>0</v>
      </c>
      <c r="G1064" s="2">
        <f t="shared" si="22"/>
        <v>25613.156610000002</v>
      </c>
      <c r="H1064" s="2">
        <f t="shared" si="19"/>
        <v>0.57000000000698492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100869.33</v>
      </c>
      <c r="D1112" s="1">
        <f>BILANCA!E134</f>
        <v>163869.32999999999</v>
      </c>
      <c r="E1112" s="1">
        <v>0</v>
      </c>
      <c r="F1112" s="1">
        <v>0</v>
      </c>
      <c r="G1112" s="2">
        <f t="shared" si="22"/>
        <v>55290.430710000001</v>
      </c>
      <c r="H1112" s="2">
        <f t="shared" si="23"/>
        <v>0.65999999998894054</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100869.33</v>
      </c>
      <c r="D1113" s="1">
        <f>BILANCA!E135</f>
        <v>163869.32999999999</v>
      </c>
      <c r="E1113" s="1">
        <v>0</v>
      </c>
      <c r="F1113" s="1">
        <v>0</v>
      </c>
      <c r="G1113" s="2">
        <f t="shared" si="22"/>
        <v>55719.038699999997</v>
      </c>
      <c r="H1113" s="2">
        <f t="shared" si="23"/>
        <v>0.65999999998894054</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100869.33</v>
      </c>
      <c r="D1117" s="1">
        <f>BILANCA!E139</f>
        <v>163869.32999999999</v>
      </c>
      <c r="E1117" s="1">
        <v>0</v>
      </c>
      <c r="F1117" s="1">
        <v>0</v>
      </c>
      <c r="G1117" s="2">
        <f t="shared" si="22"/>
        <v>57433.470659999999</v>
      </c>
      <c r="H1117" s="2">
        <f t="shared" si="23"/>
        <v>0.65999999998894054</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663322.51</v>
      </c>
      <c r="D1124" s="1">
        <f>BILANCA!E146</f>
        <v>299995.16000000009</v>
      </c>
      <c r="E1124" s="1">
        <v>0</v>
      </c>
      <c r="F1124" s="1">
        <v>0</v>
      </c>
      <c r="G1124" s="2">
        <f t="shared" si="22"/>
        <v>178127.10902999999</v>
      </c>
      <c r="H1124" s="2">
        <f t="shared" si="23"/>
        <v>0.65000000008149073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774954.48</v>
      </c>
      <c r="D1137" s="1">
        <f>BILANCA!E159</f>
        <v>519518.38</v>
      </c>
      <c r="E1137" s="1">
        <v>0</v>
      </c>
      <c r="F1137" s="1">
        <v>0</v>
      </c>
      <c r="G1137" s="2">
        <f t="shared" si="22"/>
        <v>279354.65096</v>
      </c>
      <c r="H1137" s="2">
        <f t="shared" si="23"/>
        <v>0.85999999998603016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294508.05</v>
      </c>
      <c r="D1138" s="1">
        <f>BILANCA!E160</f>
        <v>159016.94</v>
      </c>
      <c r="E1138" s="1">
        <v>0</v>
      </c>
      <c r="F1138" s="1">
        <v>0</v>
      </c>
      <c r="G1138" s="2">
        <f t="shared" si="22"/>
        <v>94943.999149999989</v>
      </c>
      <c r="H1138" s="2">
        <f t="shared" si="23"/>
        <v>0.10999999998603016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406140.02</v>
      </c>
      <c r="D1141" s="1">
        <f>BILANCA!E163</f>
        <v>378540.16</v>
      </c>
      <c r="E1141" s="1">
        <v>0</v>
      </c>
      <c r="F1141" s="1">
        <v>0</v>
      </c>
      <c r="G1141" s="2">
        <f t="shared" si="22"/>
        <v>183788.81371999998</v>
      </c>
      <c r="H1141" s="2">
        <f t="shared" si="23"/>
        <v>0.17999999999301508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14810.24</v>
      </c>
      <c r="D1142" s="1">
        <f>BILANCA!E164</f>
        <v>13785.24</v>
      </c>
      <c r="E1142" s="1">
        <v>0</v>
      </c>
      <c r="F1142" s="1">
        <v>0</v>
      </c>
      <c r="G1142" s="2">
        <f t="shared" si="22"/>
        <v>6738.5344800000003</v>
      </c>
      <c r="H1142" s="2">
        <f t="shared" si="23"/>
        <v>0.47999999999956344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14810.24</v>
      </c>
      <c r="D1144" s="1">
        <f>BILANCA!E166</f>
        <v>13785.24</v>
      </c>
      <c r="E1144" s="1">
        <v>0</v>
      </c>
      <c r="F1144" s="1">
        <v>0</v>
      </c>
      <c r="G1144" s="2">
        <f t="shared" si="22"/>
        <v>6823.2959200000005</v>
      </c>
      <c r="H1144" s="2">
        <f t="shared" si="23"/>
        <v>0.47999999999956344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1655126.91</v>
      </c>
      <c r="D1148" s="1">
        <f>BILANCA!E170</f>
        <v>2035302.3999999999</v>
      </c>
      <c r="E1148" s="1">
        <v>0</v>
      </c>
      <c r="F1148" s="1">
        <v>0</v>
      </c>
      <c r="G1148" s="2">
        <f t="shared" si="22"/>
        <v>944745.73215000005</v>
      </c>
      <c r="H1148" s="2">
        <f t="shared" si="23"/>
        <v>0.48999999999068677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1655126.91</v>
      </c>
      <c r="D1149" s="1">
        <f>BILANCA!E171</f>
        <v>2035302.3999999999</v>
      </c>
      <c r="E1149" s="1">
        <v>0</v>
      </c>
      <c r="F1149" s="1">
        <v>0</v>
      </c>
      <c r="G1149" s="2">
        <f t="shared" si="22"/>
        <v>950471.46386000002</v>
      </c>
      <c r="H1149" s="2">
        <f t="shared" si="23"/>
        <v>0.48999999999068677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41469898.210000001</v>
      </c>
      <c r="D1152" s="1">
        <f>BILANCA!E175</f>
        <v>41647114.859999999</v>
      </c>
      <c r="E1152" s="1">
        <v>0</v>
      </c>
      <c r="F1152" s="1">
        <v>0</v>
      </c>
      <c r="G1152" s="2">
        <f t="shared" si="22"/>
        <v>21085137.620170001</v>
      </c>
      <c r="H1152" s="2">
        <f t="shared" si="23"/>
        <v>0.35000000149011612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2019121.31</v>
      </c>
      <c r="D1153" s="1">
        <f>BILANCA!E176</f>
        <v>2389004.2600000002</v>
      </c>
      <c r="E1153" s="1">
        <v>0</v>
      </c>
      <c r="F1153" s="1">
        <v>0</v>
      </c>
      <c r="G1153" s="2">
        <f t="shared" si="22"/>
        <v>1155512.0711000001</v>
      </c>
      <c r="H1153" s="2">
        <f t="shared" si="23"/>
        <v>0.57000000029802322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1998203.58</v>
      </c>
      <c r="D1154" s="1">
        <f>BILANCA!E177</f>
        <v>2336032.4200000004</v>
      </c>
      <c r="E1154" s="1">
        <v>0</v>
      </c>
      <c r="F1154" s="1">
        <v>0</v>
      </c>
      <c r="G1154" s="2">
        <f t="shared" si="22"/>
        <v>1140615.8998200002</v>
      </c>
      <c r="H1154" s="2">
        <f t="shared" si="23"/>
        <v>0.84000000031664968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1631435.08</v>
      </c>
      <c r="D1155" s="1">
        <f>BILANCA!E178</f>
        <v>2011043.05</v>
      </c>
      <c r="E1155" s="1">
        <v>0</v>
      </c>
      <c r="F1155" s="1">
        <v>0</v>
      </c>
      <c r="G1155" s="2">
        <f t="shared" si="22"/>
        <v>972405.64296000008</v>
      </c>
      <c r="H1155" s="2">
        <f t="shared" si="23"/>
        <v>0.13000000012107193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267553.51</v>
      </c>
      <c r="D1156" s="1">
        <f>BILANCA!E179</f>
        <v>210506.73</v>
      </c>
      <c r="E1156" s="1">
        <v>0</v>
      </c>
      <c r="F1156" s="1">
        <v>0</v>
      </c>
      <c r="G1156" s="2">
        <f t="shared" si="22"/>
        <v>119122.08580999999</v>
      </c>
      <c r="H1156" s="2">
        <f t="shared" si="23"/>
        <v>0.7599999999802094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162.6</v>
      </c>
      <c r="D1157" s="1">
        <f>BILANCA!E180</f>
        <v>0</v>
      </c>
      <c r="E1157" s="1">
        <v>0</v>
      </c>
      <c r="F1157" s="1">
        <v>0</v>
      </c>
      <c r="G1157" s="2">
        <f t="shared" si="22"/>
        <v>28.292399999999997</v>
      </c>
      <c r="H1157" s="2">
        <f t="shared" si="23"/>
        <v>0.40000000000000568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162.6</v>
      </c>
      <c r="D1160" s="1">
        <f>BILANCA!E183</f>
        <v>0</v>
      </c>
      <c r="E1160" s="1">
        <v>0</v>
      </c>
      <c r="F1160" s="1">
        <v>0</v>
      </c>
      <c r="G1160" s="2">
        <f t="shared" si="22"/>
        <v>28.780199999999997</v>
      </c>
      <c r="H1160" s="2">
        <f t="shared" si="23"/>
        <v>0.40000000000000568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7366.13</v>
      </c>
      <c r="D1163" s="1">
        <f>BILANCA!E186</f>
        <v>0</v>
      </c>
      <c r="E1163" s="1">
        <v>0</v>
      </c>
      <c r="F1163" s="1">
        <v>0</v>
      </c>
      <c r="G1163" s="2">
        <f t="shared" si="22"/>
        <v>1325.9033999999999</v>
      </c>
      <c r="H1163" s="2">
        <f t="shared" si="23"/>
        <v>0.13000000000010914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91686.26</v>
      </c>
      <c r="D1165" s="1">
        <f>BILANCA!E188</f>
        <v>114482.64</v>
      </c>
      <c r="E1165" s="1">
        <v>0</v>
      </c>
      <c r="F1165" s="1">
        <v>0</v>
      </c>
      <c r="G1165" s="2">
        <f t="shared" si="22"/>
        <v>58358.580279999995</v>
      </c>
      <c r="H1165" s="2">
        <f t="shared" si="23"/>
        <v>0.61999999999534339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20917.73</v>
      </c>
      <c r="D1166" s="1">
        <f>BILANCA!E189</f>
        <v>52971.839999999997</v>
      </c>
      <c r="E1166" s="1">
        <v>0</v>
      </c>
      <c r="F1166" s="1">
        <v>0</v>
      </c>
      <c r="G1166" s="2">
        <f t="shared" si="22"/>
        <v>23215.638029999998</v>
      </c>
      <c r="H1166" s="2">
        <f t="shared" si="23"/>
        <v>0.43000000000392902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39450776.899999999</v>
      </c>
      <c r="D1214" s="1">
        <f>BILANCA!E237</f>
        <v>39258110.600000001</v>
      </c>
      <c r="E1214" s="1">
        <v>0</v>
      </c>
      <c r="F1214" s="1">
        <v>0</v>
      </c>
      <c r="G1214" s="2">
        <f t="shared" si="22"/>
        <v>27250376.561100002</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32585514.469999999</v>
      </c>
      <c r="D1215" s="1">
        <f>BILANCA!E238</f>
        <v>32148490.369999997</v>
      </c>
      <c r="E1215" s="1">
        <v>0</v>
      </c>
      <c r="F1215" s="1">
        <v>0</v>
      </c>
      <c r="G1215" s="2">
        <f t="shared" si="22"/>
        <v>22476738.888719998</v>
      </c>
      <c r="H1215" s="2">
        <f t="shared" si="23"/>
        <v>0.83999999612569809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32585514.469999999</v>
      </c>
      <c r="D1216" s="1">
        <f>BILANCA!E239</f>
        <v>32148490.369999997</v>
      </c>
      <c r="E1216" s="1">
        <v>0</v>
      </c>
      <c r="F1216" s="1">
        <v>0</v>
      </c>
      <c r="G1216" s="2">
        <f t="shared" si="22"/>
        <v>22573621.383929998</v>
      </c>
      <c r="H1216" s="2">
        <f t="shared" si="23"/>
        <v>0.83999999612569809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9320780.2400000002</v>
      </c>
      <c r="D1217" s="1">
        <f>BILANCA!E240</f>
        <v>9043969.5299999993</v>
      </c>
      <c r="E1217" s="1">
        <v>0</v>
      </c>
      <c r="F1217" s="1">
        <v>0</v>
      </c>
      <c r="G1217" s="2">
        <f t="shared" si="22"/>
        <v>6413640.3161999993</v>
      </c>
      <c r="H1217" s="2">
        <f t="shared" si="23"/>
        <v>0.71000000089406967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23264734.23</v>
      </c>
      <c r="D1218" s="1">
        <f>BILANCA!E241</f>
        <v>23104520.84</v>
      </c>
      <c r="E1218" s="1">
        <v>0</v>
      </c>
      <c r="F1218" s="1">
        <v>0</v>
      </c>
      <c r="G1218" s="2">
        <f t="shared" si="22"/>
        <v>16326337.338849999</v>
      </c>
      <c r="H1218" s="2">
        <f t="shared" si="23"/>
        <v>0.39000000059604645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6188894.8000000007</v>
      </c>
      <c r="D1222" s="1">
        <f>BILANCA!E245</f>
        <v>6798575.8100000005</v>
      </c>
      <c r="E1222" s="1">
        <v>0</v>
      </c>
      <c r="F1222" s="1">
        <v>0</v>
      </c>
      <c r="G1222" s="2">
        <f t="shared" si="22"/>
        <v>4728865.0943800006</v>
      </c>
      <c r="H1222" s="2">
        <f t="shared" si="23"/>
        <v>0.3899999987334013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10303255.07</v>
      </c>
      <c r="D1223" s="1">
        <f>BILANCA!E246</f>
        <v>7481142.3600000003</v>
      </c>
      <c r="E1223" s="1">
        <v>0</v>
      </c>
      <c r="F1223" s="1">
        <v>0</v>
      </c>
      <c r="G1223" s="2">
        <f t="shared" si="22"/>
        <v>6063729.5495999996</v>
      </c>
      <c r="H1223" s="2">
        <f t="shared" si="23"/>
        <v>0.43000000063329935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10303255.07</v>
      </c>
      <c r="D1224" s="1">
        <f>BILANCA!E247</f>
        <v>7481142.3600000003</v>
      </c>
      <c r="E1224" s="1">
        <v>0</v>
      </c>
      <c r="F1224" s="1">
        <v>0</v>
      </c>
      <c r="G1224" s="2">
        <f t="shared" si="22"/>
        <v>6088995.0893900003</v>
      </c>
      <c r="H1224" s="2">
        <f t="shared" si="23"/>
        <v>0.43000000063329935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4114360.27</v>
      </c>
      <c r="D1227" s="1">
        <f>BILANCA!E250</f>
        <v>682566.55</v>
      </c>
      <c r="E1227" s="1">
        <v>0</v>
      </c>
      <c r="F1227" s="1">
        <v>0</v>
      </c>
      <c r="G1227" s="2">
        <f t="shared" si="22"/>
        <v>1336996.38228</v>
      </c>
      <c r="H1227" s="2">
        <f t="shared" si="23"/>
        <v>0.71999999997206032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4114360.27</v>
      </c>
      <c r="D1229" s="1">
        <f>BILANCA!E252</f>
        <v>619566.55000000005</v>
      </c>
      <c r="E1229" s="1">
        <v>0</v>
      </c>
      <c r="F1229" s="1">
        <v>0</v>
      </c>
      <c r="G1229" s="2">
        <f t="shared" si="22"/>
        <v>1316959.3690200001</v>
      </c>
      <c r="H1229" s="2">
        <f t="shared" si="23"/>
        <v>0.71999999997206032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63000</v>
      </c>
      <c r="E1230" s="1">
        <v>0</v>
      </c>
      <c r="F1230" s="1">
        <v>0</v>
      </c>
      <c r="G1230" s="2">
        <f t="shared" si="22"/>
        <v>31122</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656513.91</v>
      </c>
      <c r="D1232" s="1">
        <f>BILANCA!E255</f>
        <v>292215.7</v>
      </c>
      <c r="E1232" s="1">
        <v>0</v>
      </c>
      <c r="F1232" s="1">
        <v>0</v>
      </c>
      <c r="G1232" s="2">
        <f t="shared" si="22"/>
        <v>308995.38219000003</v>
      </c>
      <c r="H1232" s="2">
        <f t="shared" si="23"/>
        <v>0.38999999995576218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19853.72</v>
      </c>
      <c r="D1233" s="1">
        <f>BILANCA!E256</f>
        <v>18828.72</v>
      </c>
      <c r="E1233" s="1">
        <v>0</v>
      </c>
      <c r="F1233" s="1">
        <v>0</v>
      </c>
      <c r="G1233" s="2">
        <f t="shared" si="22"/>
        <v>14377.79</v>
      </c>
      <c r="H1233" s="2">
        <f t="shared" si="23"/>
        <v>0.55999999999767169</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50447.47</v>
      </c>
      <c r="D1236" s="1">
        <f>BILANCA!E259</f>
        <v>46570.06</v>
      </c>
      <c r="E1236" s="1">
        <v>0</v>
      </c>
      <c r="F1236" s="1">
        <v>0</v>
      </c>
      <c r="G1236" s="2">
        <f t="shared" si="22"/>
        <v>36327.66027</v>
      </c>
      <c r="H1236" s="2">
        <f t="shared" si="23"/>
        <v>0.52999999999883585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50447.47</v>
      </c>
      <c r="D1237" s="1">
        <f>BILANCA!E260</f>
        <v>46570.06</v>
      </c>
      <c r="E1237" s="1">
        <v>0</v>
      </c>
      <c r="F1237" s="1">
        <v>0</v>
      </c>
      <c r="G1237" s="2">
        <f t="shared" si="22"/>
        <v>36471.247860000003</v>
      </c>
      <c r="H1237" s="2">
        <f t="shared" si="23"/>
        <v>0.52999999999883585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1024071.45</v>
      </c>
      <c r="D1240" s="1">
        <f>BILANCA!E264</f>
        <v>504834.86</v>
      </c>
      <c r="E1240" s="1">
        <v>0</v>
      </c>
      <c r="F1240" s="1">
        <v>0</v>
      </c>
      <c r="G1240" s="2">
        <f t="shared" si="22"/>
        <v>522671.48069</v>
      </c>
      <c r="H1240" s="2">
        <f t="shared" si="23"/>
        <v>0.58999999996740371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45391.08</v>
      </c>
      <c r="D1241" s="1">
        <f>BILANCA!E265</f>
        <v>173700.46</v>
      </c>
      <c r="E1241" s="1">
        <v>0</v>
      </c>
      <c r="F1241" s="1">
        <v>0</v>
      </c>
      <c r="G1241" s="2">
        <f t="shared" si="22"/>
        <v>101340.336</v>
      </c>
      <c r="H1241" s="2">
        <f t="shared" si="23"/>
        <v>0.53999999999359716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14810.24</v>
      </c>
      <c r="D1243" s="1">
        <f>BILANCA!E267</f>
        <v>13785.24</v>
      </c>
      <c r="E1243" s="1">
        <v>0</v>
      </c>
      <c r="F1243" s="1">
        <v>0</v>
      </c>
      <c r="G1243" s="2">
        <f t="shared" si="24"/>
        <v>11018.9872</v>
      </c>
      <c r="H1243" s="2">
        <f t="shared" si="23"/>
        <v>0.47999999999956344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101486.89</v>
      </c>
      <c r="D1244" s="1">
        <f>BILANCA!E268</f>
        <v>107362.46</v>
      </c>
      <c r="E1244" s="1">
        <v>0</v>
      </c>
      <c r="F1244" s="1">
        <v>0</v>
      </c>
      <c r="G1244" s="2">
        <f t="shared" si="24"/>
        <v>82531.28241</v>
      </c>
      <c r="H1244" s="2">
        <f t="shared" si="23"/>
        <v>0.57000000000698492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43431.27</v>
      </c>
      <c r="D1263" s="1">
        <f>BILANCA!E287</f>
        <v>60492.47</v>
      </c>
      <c r="E1263" s="1">
        <v>0</v>
      </c>
      <c r="F1263" s="1">
        <v>0</v>
      </c>
      <c r="G1263" s="2">
        <f t="shared" si="24"/>
        <v>46036.538800000009</v>
      </c>
      <c r="H1263" s="2">
        <f t="shared" si="23"/>
        <v>0.73999999999796273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1954772.31</v>
      </c>
      <c r="D1264" s="1">
        <f>BILANCA!E288</f>
        <v>2275539.9500000002</v>
      </c>
      <c r="E1264" s="1">
        <v>0</v>
      </c>
      <c r="F1264" s="1">
        <v>0</v>
      </c>
      <c r="G1264" s="2">
        <f t="shared" si="24"/>
        <v>1828144.4710100004</v>
      </c>
      <c r="H1264" s="2">
        <f t="shared" si="23"/>
        <v>0.35999999986961484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17180.03</v>
      </c>
      <c r="D1265" s="1">
        <f>BILANCA!E289</f>
        <v>5240.1899999999996</v>
      </c>
      <c r="E1265" s="1">
        <v>0</v>
      </c>
      <c r="F1265" s="1">
        <v>0</v>
      </c>
      <c r="G1265" s="2">
        <f t="shared" si="24"/>
        <v>7800.2356199999995</v>
      </c>
      <c r="H1265" s="2">
        <f t="shared" si="23"/>
        <v>0.21999999999843567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3737.7</v>
      </c>
      <c r="D1266" s="1">
        <f>BILANCA!E290</f>
        <v>47731.65</v>
      </c>
      <c r="E1266" s="1">
        <v>0</v>
      </c>
      <c r="F1266" s="1">
        <v>0</v>
      </c>
      <c r="G1266" s="2">
        <f t="shared" si="24"/>
        <v>28073.882999999998</v>
      </c>
      <c r="H1266" s="2">
        <f t="shared" si="23"/>
        <v>0.64999999999872671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31844799.629999999</v>
      </c>
      <c r="D1408" s="1">
        <f>'RAS-funkcijski'!E114</f>
        <v>34240125.640000001</v>
      </c>
      <c r="E1408" s="1">
        <v>0</v>
      </c>
      <c r="F1408" s="1">
        <v>0</v>
      </c>
      <c r="G1408" s="2">
        <f t="shared" si="24"/>
        <v>11035755.600099999</v>
      </c>
      <c r="H1408" s="2">
        <f t="shared" si="27"/>
        <v>0.73000000044703484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31844799.629999999</v>
      </c>
      <c r="D1416" s="1">
        <f>'RAS-funkcijski'!E122</f>
        <v>34240125.640000001</v>
      </c>
      <c r="E1416" s="1">
        <v>0</v>
      </c>
      <c r="F1416" s="1">
        <v>0</v>
      </c>
      <c r="G1416" s="2">
        <f t="shared" si="24"/>
        <v>11838356.007379999</v>
      </c>
      <c r="H1416" s="2">
        <f t="shared" si="27"/>
        <v>0.73000000044703484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31844799.629999999</v>
      </c>
      <c r="D1418" s="1">
        <f>'RAS-funkcijski'!E124</f>
        <v>34240125.640000001</v>
      </c>
      <c r="E1418" s="1">
        <v>0</v>
      </c>
      <c r="F1418" s="1">
        <v>0</v>
      </c>
      <c r="G1418" s="2">
        <f t="shared" si="24"/>
        <v>12039006.109199999</v>
      </c>
      <c r="H1418" s="2">
        <f t="shared" si="27"/>
        <v>0.73000000044703484</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31844799.629999999</v>
      </c>
      <c r="D1435" s="13">
        <f>'RAS-funkcijski'!E141</f>
        <v>34240125.640000001</v>
      </c>
      <c r="E1435" s="13">
        <v>0</v>
      </c>
      <c r="F1435" s="13">
        <v>0</v>
      </c>
      <c r="G1435" s="14">
        <f t="shared" si="24"/>
        <v>13744531.974670002</v>
      </c>
      <c r="H1435" s="14">
        <f t="shared" si="27"/>
        <v>0.73000000044703484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2019121.31</v>
      </c>
      <c r="D1480" s="6"/>
      <c r="E1480" s="6">
        <v>0</v>
      </c>
      <c r="F1480" s="6">
        <v>0</v>
      </c>
      <c r="G1480" s="7">
        <f t="shared" ref="G1480:G1580" si="34">B1480/1000*C1480</f>
        <v>2019.12131</v>
      </c>
      <c r="H1480" s="7">
        <f t="shared" ref="H1480:H1580" si="35">ABS(C1480-ROUND(C1480,0))</f>
        <v>0.31000000005587935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45036020.140000001</v>
      </c>
      <c r="D1481" s="1">
        <v>0</v>
      </c>
      <c r="E1481" s="1">
        <v>0</v>
      </c>
      <c r="F1481" s="1">
        <v>0</v>
      </c>
      <c r="G1481" s="2">
        <f t="shared" si="34"/>
        <v>90072.040280000001</v>
      </c>
      <c r="H1481" s="2">
        <f t="shared" si="35"/>
        <v>0.14000000059604645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44414239.5</v>
      </c>
      <c r="D1483" s="1">
        <v>0</v>
      </c>
      <c r="E1483" s="1">
        <v>0</v>
      </c>
      <c r="F1483" s="1">
        <v>0</v>
      </c>
      <c r="G1483" s="2">
        <f t="shared" si="34"/>
        <v>177656.95800000001</v>
      </c>
      <c r="H1483" s="2">
        <f t="shared" si="35"/>
        <v>0.5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26516579.129999999</v>
      </c>
      <c r="D1484" s="1">
        <v>0</v>
      </c>
      <c r="E1484" s="1">
        <v>0</v>
      </c>
      <c r="F1484" s="1">
        <v>0</v>
      </c>
      <c r="G1484" s="2">
        <f t="shared" si="34"/>
        <v>132582.89564999999</v>
      </c>
      <c r="H1484" s="2">
        <f t="shared" si="35"/>
        <v>0.12999999895691872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6251864.6699999999</v>
      </c>
      <c r="D1485" s="1">
        <v>0</v>
      </c>
      <c r="E1485" s="1">
        <v>0</v>
      </c>
      <c r="F1485" s="1">
        <v>0</v>
      </c>
      <c r="G1485" s="2">
        <f t="shared" si="34"/>
        <v>37511.188020000001</v>
      </c>
      <c r="H1485" s="2">
        <f t="shared" si="35"/>
        <v>0.33000000007450581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24544.37</v>
      </c>
      <c r="D1486" s="1">
        <v>0</v>
      </c>
      <c r="E1486" s="1">
        <v>0</v>
      </c>
      <c r="F1486" s="1">
        <v>0</v>
      </c>
      <c r="G1486" s="2">
        <f t="shared" si="34"/>
        <v>171.81058999999999</v>
      </c>
      <c r="H1486" s="2">
        <f t="shared" si="35"/>
        <v>0.36999999999898137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597765.31000000006</v>
      </c>
      <c r="D1489" s="1">
        <v>0</v>
      </c>
      <c r="E1489" s="1">
        <v>0</v>
      </c>
      <c r="F1489" s="1">
        <v>0</v>
      </c>
      <c r="G1489" s="2">
        <f t="shared" si="34"/>
        <v>5977.6531000000004</v>
      </c>
      <c r="H1489" s="2">
        <f t="shared" si="35"/>
        <v>0.31000000005587935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11023486.02</v>
      </c>
      <c r="D1491" s="1">
        <v>0</v>
      </c>
      <c r="E1491" s="1">
        <v>0</v>
      </c>
      <c r="F1491" s="1">
        <v>0</v>
      </c>
      <c r="G1491" s="2">
        <f t="shared" si="34"/>
        <v>132281.83223999999</v>
      </c>
      <c r="H1491" s="2">
        <f t="shared" si="35"/>
        <v>1.9999999552965164E-2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621780.64</v>
      </c>
      <c r="D1492" s="1">
        <v>0</v>
      </c>
      <c r="E1492" s="1">
        <v>0</v>
      </c>
      <c r="F1492" s="1">
        <v>0</v>
      </c>
      <c r="G1492" s="2">
        <f t="shared" si="34"/>
        <v>8083.1483200000002</v>
      </c>
      <c r="H1492" s="2">
        <f t="shared" si="35"/>
        <v>0.35999999998603016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44666137.189999998</v>
      </c>
      <c r="D1499" s="1">
        <v>0</v>
      </c>
      <c r="E1499" s="1">
        <v>0</v>
      </c>
      <c r="F1499" s="1">
        <v>0</v>
      </c>
      <c r="G1499" s="2">
        <f t="shared" si="34"/>
        <v>893322.74379999994</v>
      </c>
      <c r="H1499" s="2">
        <f t="shared" si="35"/>
        <v>0.18999999761581421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44076410.659999996</v>
      </c>
      <c r="D1501" s="1">
        <v>0</v>
      </c>
      <c r="E1501" s="1">
        <v>0</v>
      </c>
      <c r="F1501" s="1">
        <v>0</v>
      </c>
      <c r="G1501" s="2">
        <f t="shared" si="34"/>
        <v>969681.03451999987</v>
      </c>
      <c r="H1501" s="2">
        <f t="shared" si="35"/>
        <v>0.34000000357627869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26136971.16</v>
      </c>
      <c r="D1502" s="1">
        <v>0</v>
      </c>
      <c r="E1502" s="1">
        <v>0</v>
      </c>
      <c r="F1502" s="1">
        <v>0</v>
      </c>
      <c r="G1502" s="2">
        <f t="shared" si="34"/>
        <v>601150.33667999995</v>
      </c>
      <c r="H1502" s="2">
        <f t="shared" si="35"/>
        <v>0.16000000014901161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6308911.46</v>
      </c>
      <c r="D1503" s="1">
        <v>0</v>
      </c>
      <c r="E1503" s="1">
        <v>0</v>
      </c>
      <c r="F1503" s="1">
        <v>0</v>
      </c>
      <c r="G1503" s="2">
        <f t="shared" si="34"/>
        <v>151413.87504000001</v>
      </c>
      <c r="H1503" s="2">
        <f t="shared" si="35"/>
        <v>0.4599999999627471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24706.97</v>
      </c>
      <c r="D1504" s="1">
        <v>0</v>
      </c>
      <c r="E1504" s="1">
        <v>0</v>
      </c>
      <c r="F1504" s="1">
        <v>0</v>
      </c>
      <c r="G1504" s="2">
        <f t="shared" si="34"/>
        <v>617.67425000000003</v>
      </c>
      <c r="H1504" s="2">
        <f t="shared" si="35"/>
        <v>2.9999999998835847E-2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605131.43000000005</v>
      </c>
      <c r="D1507" s="1">
        <v>0</v>
      </c>
      <c r="E1507" s="1">
        <v>0</v>
      </c>
      <c r="F1507" s="1">
        <v>0</v>
      </c>
      <c r="G1507" s="2">
        <f t="shared" si="34"/>
        <v>16943.680040000003</v>
      </c>
      <c r="H1507" s="2">
        <f t="shared" si="35"/>
        <v>0.43000000005122274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11000689.640000001</v>
      </c>
      <c r="D1509" s="1">
        <v>0</v>
      </c>
      <c r="E1509" s="1">
        <v>0</v>
      </c>
      <c r="F1509" s="1">
        <v>0</v>
      </c>
      <c r="G1509" s="2">
        <f t="shared" si="34"/>
        <v>330020.68920000002</v>
      </c>
      <c r="H1509" s="2">
        <f t="shared" si="35"/>
        <v>0.35999999940395355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589726.53</v>
      </c>
      <c r="D1510" s="1">
        <v>0</v>
      </c>
      <c r="E1510" s="1">
        <v>0</v>
      </c>
      <c r="F1510" s="1">
        <v>0</v>
      </c>
      <c r="G1510" s="2">
        <f t="shared" si="34"/>
        <v>18281.522430000001</v>
      </c>
      <c r="H1510" s="2">
        <f t="shared" si="35"/>
        <v>0.46999999997206032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2389004.2600000054</v>
      </c>
      <c r="D1517" s="1">
        <v>0</v>
      </c>
      <c r="E1517" s="1">
        <v>0</v>
      </c>
      <c r="F1517" s="1">
        <v>0</v>
      </c>
      <c r="G1517" s="2">
        <f t="shared" si="34"/>
        <v>90782.161880000203</v>
      </c>
      <c r="H1517" s="2">
        <f t="shared" si="35"/>
        <v>0.26000000536441803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65732.66</v>
      </c>
      <c r="D1518" s="1">
        <v>0</v>
      </c>
      <c r="E1518" s="1">
        <v>0</v>
      </c>
      <c r="F1518" s="1">
        <v>0</v>
      </c>
      <c r="G1518" s="2">
        <f t="shared" si="34"/>
        <v>2563.5737400000003</v>
      </c>
      <c r="H1518" s="2">
        <f t="shared" si="35"/>
        <v>0.33999999999650754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60492.47</v>
      </c>
      <c r="D1524" s="1">
        <v>0</v>
      </c>
      <c r="E1524" s="1">
        <v>0</v>
      </c>
      <c r="F1524" s="1">
        <v>0</v>
      </c>
      <c r="G1524" s="2">
        <f t="shared" si="34"/>
        <v>2722.1611499999999</v>
      </c>
      <c r="H1524" s="2">
        <f t="shared" si="35"/>
        <v>0.47000000000116415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60492.47</v>
      </c>
      <c r="D1530" s="1">
        <v>0</v>
      </c>
      <c r="E1530" s="1">
        <v>0</v>
      </c>
      <c r="F1530" s="1">
        <v>0</v>
      </c>
      <c r="G1530" s="2">
        <f t="shared" si="34"/>
        <v>3085.1159699999998</v>
      </c>
      <c r="H1530" s="2">
        <f t="shared" si="35"/>
        <v>0.47000000000116415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60473.86</v>
      </c>
      <c r="D1531" s="1">
        <v>0</v>
      </c>
      <c r="E1531" s="1">
        <v>0</v>
      </c>
      <c r="F1531" s="1">
        <v>0</v>
      </c>
      <c r="G1531" s="2">
        <f t="shared" si="34"/>
        <v>3144.6407199999999</v>
      </c>
      <c r="H1531" s="2">
        <f t="shared" si="35"/>
        <v>0.13999999999941792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18.61</v>
      </c>
      <c r="D1532" s="1">
        <v>0</v>
      </c>
      <c r="E1532" s="1">
        <v>0</v>
      </c>
      <c r="F1532" s="1">
        <v>0</v>
      </c>
      <c r="G1532" s="2">
        <f t="shared" si="34"/>
        <v>0.98632999999999993</v>
      </c>
      <c r="H1532" s="2">
        <f t="shared" si="35"/>
        <v>0.39000000000000057</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5240.1899999999996</v>
      </c>
      <c r="D1565" s="1">
        <v>0</v>
      </c>
      <c r="E1565" s="1">
        <v>0</v>
      </c>
      <c r="F1565" s="1">
        <v>0</v>
      </c>
      <c r="G1565" s="2">
        <f t="shared" si="34"/>
        <v>450.65633999999994</v>
      </c>
      <c r="H1565" s="2">
        <f t="shared" si="35"/>
        <v>0.18999999999959982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5240.1899999999996</v>
      </c>
      <c r="D1566" s="1">
        <v>0</v>
      </c>
      <c r="E1566" s="1">
        <v>0</v>
      </c>
      <c r="F1566" s="1">
        <v>0</v>
      </c>
      <c r="G1566" s="2">
        <f t="shared" si="34"/>
        <v>455.89652999999993</v>
      </c>
      <c r="H1566" s="2">
        <f t="shared" si="35"/>
        <v>0.18999999999959982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2323271.6</v>
      </c>
      <c r="D1576" s="1">
        <v>0</v>
      </c>
      <c r="E1576" s="1">
        <v>0</v>
      </c>
      <c r="F1576" s="1">
        <v>0</v>
      </c>
      <c r="G1576" s="2">
        <f t="shared" si="34"/>
        <v>225357.34520000001</v>
      </c>
      <c r="H1576" s="2">
        <f t="shared" si="35"/>
        <v>0.39999999990686774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2275539.9500000002</v>
      </c>
      <c r="D1578" s="1">
        <v>0</v>
      </c>
      <c r="E1578" s="1">
        <v>0</v>
      </c>
      <c r="F1578" s="1">
        <v>0</v>
      </c>
      <c r="G1578" s="2">
        <f t="shared" si="34"/>
        <v>225278.45505000002</v>
      </c>
      <c r="H1578" s="2">
        <f t="shared" si="35"/>
        <v>4.9999999813735485E-2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47731.65</v>
      </c>
      <c r="D1579" s="1">
        <v>0</v>
      </c>
      <c r="E1579" s="1">
        <v>0</v>
      </c>
      <c r="F1579" s="1">
        <v>0</v>
      </c>
      <c r="G1579" s="2">
        <f t="shared" si="34"/>
        <v>4773.165</v>
      </c>
      <c r="H1579" s="2">
        <f t="shared" si="35"/>
        <v>0.34999999999854481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23815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34345068.590000004</v>
      </c>
      <c r="I16" s="170">
        <f>'PR-RAS'!E6</f>
        <v>35117632.609999999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27729078.169999998</v>
      </c>
      <c r="I17" s="170">
        <f>'PR-RAS'!E151</f>
        <v>33620200.339999996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6188894.8000000026</v>
      </c>
      <c r="I18" s="170">
        <f>'PR-RAS'!E645</f>
        <v>6798575.8100000061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32457427.73</v>
      </c>
      <c r="I20" s="173">
        <f>BILANCA!E7</f>
        <v>31957403.630000003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9012470.4800000004</v>
      </c>
      <c r="I21" s="175">
        <f>BILANCA!E68</f>
        <v>9689711.2300000004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2019121.31</v>
      </c>
      <c r="I22" s="175">
        <f>BILANCA!E176</f>
        <v>2389004.2600000002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39450776.899999999</v>
      </c>
      <c r="I23" s="177">
        <f>BILANCA!E237</f>
        <v>39258110.600000001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31844799.629999999</v>
      </c>
      <c r="I27" s="175">
        <f>'RAS-funkcijski'!E114</f>
        <v>34240125.640000001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31844799.629999999</v>
      </c>
      <c r="I28" s="179">
        <f>'RAS-funkcijski'!E141</f>
        <v>34240125.640000001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2019121.31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2389004.2600000054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65732.66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2323271.6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2" priority="2" operator="equal">
      <formula>"DA"</formula>
    </cfRule>
  </conditionalFormatting>
  <conditionalFormatting sqref="I7:I11">
    <cfRule type="cellIs" dxfId="11"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79" sqref="E7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34345068.590000004</v>
      </c>
      <c r="E6" s="51">
        <f>E7+E44+E50+E82+E106+E124+E133+E139</f>
        <v>35117632.609999999</v>
      </c>
      <c r="F6" s="52">
        <f t="shared" ref="F6:F131" si="0">IF(D6&lt;&gt;0,IF(E6/D6&gt;=100,"&gt;&gt;100",E6/D6*100),"-")</f>
        <v>102.24941760700091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4231415.43</v>
      </c>
      <c r="E50" s="51">
        <f>E51+E54+E59+E62+E65+E68+E71+E74+E77</f>
        <v>4067378.2199999997</v>
      </c>
      <c r="F50" s="52">
        <f t="shared" si="0"/>
        <v>96.123348966471013</v>
      </c>
    </row>
    <row r="51" spans="1:6" ht="12.75" customHeight="1" x14ac:dyDescent="0.2">
      <c r="A51" s="53">
        <v>631</v>
      </c>
      <c r="B51" s="86" t="s">
        <v>148</v>
      </c>
      <c r="C51" s="50" t="s">
        <v>149</v>
      </c>
      <c r="D51" s="51">
        <f t="shared" ref="D51:E51" si="10">D52+D53</f>
        <v>54759.41</v>
      </c>
      <c r="E51" s="51">
        <f t="shared" si="10"/>
        <v>36664.14</v>
      </c>
      <c r="F51" s="52">
        <f t="shared" si="0"/>
        <v>66.954958061089414</v>
      </c>
    </row>
    <row r="52" spans="1:6" ht="12.75" customHeight="1" x14ac:dyDescent="0.2">
      <c r="A52" s="53">
        <v>6311</v>
      </c>
      <c r="B52" s="86" t="s">
        <v>150</v>
      </c>
      <c r="C52" s="50" t="s">
        <v>151</v>
      </c>
      <c r="D52" s="242">
        <v>54759.41</v>
      </c>
      <c r="E52" s="242">
        <v>36664.14</v>
      </c>
      <c r="F52" s="52">
        <f t="shared" si="0"/>
        <v>66.954958061089414</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422372.75</v>
      </c>
      <c r="E54" s="51">
        <f t="shared" si="11"/>
        <v>973112.23</v>
      </c>
      <c r="F54" s="52">
        <f t="shared" si="0"/>
        <v>230.39181149825598</v>
      </c>
    </row>
    <row r="55" spans="1:6" ht="12.75" customHeight="1" x14ac:dyDescent="0.2">
      <c r="A55" s="53">
        <v>6321</v>
      </c>
      <c r="B55" s="86" t="s">
        <v>156</v>
      </c>
      <c r="C55" s="50" t="s">
        <v>157</v>
      </c>
      <c r="D55" s="242">
        <v>37120.65</v>
      </c>
      <c r="E55" s="242">
        <v>132618.76999999999</v>
      </c>
      <c r="F55" s="52">
        <f t="shared" si="0"/>
        <v>357.26413734673287</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385252.1</v>
      </c>
      <c r="E57" s="242">
        <v>840493.46</v>
      </c>
      <c r="F57" s="52">
        <f t="shared" si="0"/>
        <v>218.16713263860211</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130715.01</v>
      </c>
      <c r="E68" s="51">
        <f t="shared" si="15"/>
        <v>11785.44</v>
      </c>
      <c r="F68" s="52">
        <f t="shared" si="0"/>
        <v>9.0161336483086387</v>
      </c>
    </row>
    <row r="69" spans="1:6" ht="12.75" customHeight="1" x14ac:dyDescent="0.2">
      <c r="A69" s="53" t="s">
        <v>184</v>
      </c>
      <c r="B69" s="85" t="s">
        <v>185</v>
      </c>
      <c r="C69" s="50" t="s">
        <v>184</v>
      </c>
      <c r="D69" s="242">
        <v>130715.01</v>
      </c>
      <c r="E69" s="242">
        <v>11785.44</v>
      </c>
      <c r="F69" s="52">
        <f t="shared" si="0"/>
        <v>9.0161336483086387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546392.66</v>
      </c>
      <c r="E74" s="51">
        <f t="shared" si="17"/>
        <v>445565.67</v>
      </c>
      <c r="F74" s="52">
        <f t="shared" si="0"/>
        <v>81.546789080219341</v>
      </c>
    </row>
    <row r="75" spans="1:6" ht="12.75" customHeight="1" x14ac:dyDescent="0.2">
      <c r="A75" s="53" t="s">
        <v>196</v>
      </c>
      <c r="B75" s="85" t="s">
        <v>197</v>
      </c>
      <c r="C75" s="50" t="s">
        <v>196</v>
      </c>
      <c r="D75" s="242">
        <v>546392.66</v>
      </c>
      <c r="E75" s="242">
        <v>445565.67</v>
      </c>
      <c r="F75" s="52">
        <f t="shared" si="0"/>
        <v>81.546789080219341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3077175.5999999996</v>
      </c>
      <c r="E77" s="51">
        <f t="shared" si="18"/>
        <v>2600250.7399999998</v>
      </c>
      <c r="F77" s="52">
        <f t="shared" si="0"/>
        <v>84.501214035364129</v>
      </c>
    </row>
    <row r="78" spans="1:6" ht="12.75" customHeight="1" x14ac:dyDescent="0.2">
      <c r="A78" s="53">
        <v>6391</v>
      </c>
      <c r="B78" s="85" t="s">
        <v>202</v>
      </c>
      <c r="C78" s="50" t="s">
        <v>203</v>
      </c>
      <c r="D78" s="242">
        <v>576031.19999999995</v>
      </c>
      <c r="E78" s="242">
        <v>506835.89</v>
      </c>
      <c r="F78" s="52">
        <f t="shared" si="0"/>
        <v>87.987576020187802</v>
      </c>
    </row>
    <row r="79" spans="1:6" ht="12.75" customHeight="1" x14ac:dyDescent="0.2">
      <c r="A79" s="53">
        <v>6392</v>
      </c>
      <c r="B79" s="85" t="s">
        <v>204</v>
      </c>
      <c r="C79" s="50" t="s">
        <v>205</v>
      </c>
      <c r="D79" s="242">
        <v>41566.269999999997</v>
      </c>
      <c r="E79" s="242">
        <v>64948.12</v>
      </c>
      <c r="F79" s="52">
        <f t="shared" si="0"/>
        <v>156.25198027150381</v>
      </c>
    </row>
    <row r="80" spans="1:6" ht="24" x14ac:dyDescent="0.2">
      <c r="A80" s="53">
        <v>6393</v>
      </c>
      <c r="B80" s="85" t="s">
        <v>206</v>
      </c>
      <c r="C80" s="50" t="s">
        <v>207</v>
      </c>
      <c r="D80" s="242">
        <v>1227217.1299999999</v>
      </c>
      <c r="E80" s="242">
        <v>2027598.62</v>
      </c>
      <c r="F80" s="52">
        <f t="shared" si="0"/>
        <v>165.2192240830276</v>
      </c>
    </row>
    <row r="81" spans="1:6" ht="24" x14ac:dyDescent="0.2">
      <c r="A81" s="53">
        <v>6394</v>
      </c>
      <c r="B81" s="85" t="s">
        <v>208</v>
      </c>
      <c r="C81" s="50" t="s">
        <v>209</v>
      </c>
      <c r="D81" s="242">
        <v>1232361</v>
      </c>
      <c r="E81" s="242">
        <v>868.11</v>
      </c>
      <c r="F81" s="52">
        <f t="shared" si="0"/>
        <v>7.0442832903670274E-2</v>
      </c>
    </row>
    <row r="82" spans="1:6" ht="12.75" customHeight="1" x14ac:dyDescent="0.2">
      <c r="A82" s="53">
        <v>64</v>
      </c>
      <c r="B82" s="85" t="s">
        <v>210</v>
      </c>
      <c r="C82" s="50" t="s">
        <v>211</v>
      </c>
      <c r="D82" s="51">
        <f t="shared" ref="D82:E82" si="19">D83+D91+D98</f>
        <v>131.22</v>
      </c>
      <c r="E82" s="51">
        <f t="shared" si="19"/>
        <v>51.48</v>
      </c>
      <c r="F82" s="52">
        <f t="shared" si="0"/>
        <v>39.231824417009598</v>
      </c>
    </row>
    <row r="83" spans="1:6" ht="12.75" customHeight="1" x14ac:dyDescent="0.2">
      <c r="A83" s="53">
        <v>641</v>
      </c>
      <c r="B83" s="85" t="s">
        <v>212</v>
      </c>
      <c r="C83" s="50" t="s">
        <v>213</v>
      </c>
      <c r="D83" s="51">
        <f t="shared" ref="D83:E83" si="20">SUM(D84:D90)</f>
        <v>131.22</v>
      </c>
      <c r="E83" s="51">
        <f t="shared" si="20"/>
        <v>51.48</v>
      </c>
      <c r="F83" s="52">
        <f t="shared" si="0"/>
        <v>39.231824417009598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2.79</v>
      </c>
      <c r="E85" s="242">
        <v>51.48</v>
      </c>
      <c r="F85" s="52">
        <f t="shared" si="0"/>
        <v>1845.1612903225805</v>
      </c>
    </row>
    <row r="86" spans="1:6" ht="12.75" customHeight="1" x14ac:dyDescent="0.2">
      <c r="A86" s="53">
        <v>6414</v>
      </c>
      <c r="B86" s="85" t="s">
        <v>218</v>
      </c>
      <c r="C86" s="50" t="s">
        <v>219</v>
      </c>
      <c r="D86" s="242">
        <v>0.27</v>
      </c>
      <c r="E86" s="242"/>
      <c r="F86" s="52">
        <f t="shared" si="0"/>
        <v>0</v>
      </c>
    </row>
    <row r="87" spans="1:6" ht="12.75" customHeight="1" x14ac:dyDescent="0.2">
      <c r="A87" s="53">
        <v>6415</v>
      </c>
      <c r="B87" s="85" t="s">
        <v>220</v>
      </c>
      <c r="C87" s="50" t="s">
        <v>221</v>
      </c>
      <c r="D87" s="242">
        <v>128.16</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1643424.08</v>
      </c>
      <c r="E106" s="51">
        <f t="shared" si="23"/>
        <v>1869170.58</v>
      </c>
      <c r="F106" s="52">
        <f t="shared" si="0"/>
        <v>113.73635099712061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1643424.08</v>
      </c>
      <c r="E112" s="51">
        <f t="shared" si="25"/>
        <v>1869170.58</v>
      </c>
      <c r="F112" s="52">
        <f t="shared" si="0"/>
        <v>113.73635099712061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1643424.08</v>
      </c>
      <c r="E117" s="242">
        <v>1869170.58</v>
      </c>
      <c r="F117" s="52">
        <f t="shared" si="0"/>
        <v>113.73635099712061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2304037.2400000002</v>
      </c>
      <c r="E124" s="51">
        <f t="shared" si="27"/>
        <v>2464966.5100000002</v>
      </c>
      <c r="F124" s="52">
        <f t="shared" si="0"/>
        <v>106.98466444926038</v>
      </c>
    </row>
    <row r="125" spans="1:6" ht="12.75" customHeight="1" x14ac:dyDescent="0.2">
      <c r="A125" s="53">
        <v>661</v>
      </c>
      <c r="B125" s="86" t="s">
        <v>296</v>
      </c>
      <c r="C125" s="50" t="s">
        <v>297</v>
      </c>
      <c r="D125" s="51">
        <f t="shared" ref="D125:E125" si="28">SUM(D126:D127)</f>
        <v>2204083.2200000002</v>
      </c>
      <c r="E125" s="51">
        <f t="shared" si="28"/>
        <v>2389612.56</v>
      </c>
      <c r="F125" s="52">
        <f t="shared" si="0"/>
        <v>108.41752880819082</v>
      </c>
    </row>
    <row r="126" spans="1:6" ht="12.75" customHeight="1" x14ac:dyDescent="0.2">
      <c r="A126" s="53">
        <v>6614</v>
      </c>
      <c r="B126" s="86" t="s">
        <v>298</v>
      </c>
      <c r="C126" s="50" t="s">
        <v>299</v>
      </c>
      <c r="D126" s="242">
        <v>58522.720000000001</v>
      </c>
      <c r="E126" s="242">
        <v>55847.68</v>
      </c>
      <c r="F126" s="52">
        <f t="shared" si="0"/>
        <v>95.429057296038195</v>
      </c>
    </row>
    <row r="127" spans="1:6" ht="12.75" customHeight="1" x14ac:dyDescent="0.2">
      <c r="A127" s="53">
        <v>6615</v>
      </c>
      <c r="B127" s="86" t="s">
        <v>300</v>
      </c>
      <c r="C127" s="50" t="s">
        <v>301</v>
      </c>
      <c r="D127" s="242">
        <v>2145560.5</v>
      </c>
      <c r="E127" s="242">
        <v>2333764.88</v>
      </c>
      <c r="F127" s="52">
        <f t="shared" si="0"/>
        <v>108.77180485006133</v>
      </c>
    </row>
    <row r="128" spans="1:6" ht="24" x14ac:dyDescent="0.2">
      <c r="A128" s="53">
        <v>663</v>
      </c>
      <c r="B128" s="231" t="s">
        <v>302</v>
      </c>
      <c r="C128" s="50" t="s">
        <v>303</v>
      </c>
      <c r="D128" s="51">
        <f t="shared" ref="D128:E128" si="29">SUM(D129:D132)</f>
        <v>99954.02</v>
      </c>
      <c r="E128" s="51">
        <f t="shared" si="29"/>
        <v>75353.95</v>
      </c>
      <c r="F128" s="52">
        <f t="shared" si="0"/>
        <v>75.388613684572164</v>
      </c>
    </row>
    <row r="129" spans="1:6" ht="12.75" customHeight="1" x14ac:dyDescent="0.2">
      <c r="A129" s="53">
        <v>6631</v>
      </c>
      <c r="B129" s="86" t="s">
        <v>304</v>
      </c>
      <c r="C129" s="50" t="s">
        <v>305</v>
      </c>
      <c r="D129" s="242">
        <v>99954.02</v>
      </c>
      <c r="E129" s="242">
        <v>75353.95</v>
      </c>
      <c r="F129" s="52">
        <f t="shared" si="0"/>
        <v>75.388613684572164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26160625.280000001</v>
      </c>
      <c r="E133" s="51">
        <f t="shared" si="30"/>
        <v>26679221.710000001</v>
      </c>
      <c r="F133" s="52">
        <f t="shared" ref="F133:F223" si="31">IF(D133&lt;&gt;0,IF(E133/D133&gt;=100,"&gt;&gt;100",E133/D133*100),"-")</f>
        <v>101.98235487282665</v>
      </c>
    </row>
    <row r="134" spans="1:6" ht="24" x14ac:dyDescent="0.2">
      <c r="A134" s="53">
        <v>671</v>
      </c>
      <c r="B134" s="232" t="s">
        <v>314</v>
      </c>
      <c r="C134" s="50" t="s">
        <v>315</v>
      </c>
      <c r="D134" s="51">
        <f t="shared" ref="D134:E134" si="32">SUM(D135:D137)</f>
        <v>26160625.280000001</v>
      </c>
      <c r="E134" s="51">
        <f t="shared" si="32"/>
        <v>26679221.710000001</v>
      </c>
      <c r="F134" s="52">
        <f t="shared" si="31"/>
        <v>101.98235487282665</v>
      </c>
    </row>
    <row r="135" spans="1:6" ht="12.75" customHeight="1" x14ac:dyDescent="0.2">
      <c r="A135" s="53">
        <v>6711</v>
      </c>
      <c r="B135" s="85" t="s">
        <v>316</v>
      </c>
      <c r="C135" s="50" t="s">
        <v>317</v>
      </c>
      <c r="D135" s="242">
        <v>21603777.920000002</v>
      </c>
      <c r="E135" s="242">
        <v>26679221.710000001</v>
      </c>
      <c r="F135" s="52">
        <f t="shared" si="31"/>
        <v>123.49331588574299</v>
      </c>
    </row>
    <row r="136" spans="1:6" ht="24" x14ac:dyDescent="0.2">
      <c r="A136" s="53">
        <v>6712</v>
      </c>
      <c r="B136" s="232" t="s">
        <v>318</v>
      </c>
      <c r="C136" s="50" t="s">
        <v>319</v>
      </c>
      <c r="D136" s="242">
        <v>4556847.3600000003</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5435.34</v>
      </c>
      <c r="E139" s="51">
        <f t="shared" si="33"/>
        <v>36844.11</v>
      </c>
      <c r="F139" s="52">
        <f t="shared" si="31"/>
        <v>677.86210246277142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5435.34</v>
      </c>
      <c r="E150" s="242">
        <v>36844.11</v>
      </c>
      <c r="F150" s="52">
        <f t="shared" si="31"/>
        <v>677.86210246277142</v>
      </c>
    </row>
    <row r="151" spans="1:6" ht="12.75" customHeight="1" x14ac:dyDescent="0.2">
      <c r="A151" s="53">
        <v>3</v>
      </c>
      <c r="B151" s="85" t="s">
        <v>348</v>
      </c>
      <c r="C151" s="50" t="s">
        <v>56</v>
      </c>
      <c r="D151" s="51">
        <f t="shared" ref="D151:E151" si="35">D152+D163+D196+D215+D224+D252+D263</f>
        <v>27729078.169999998</v>
      </c>
      <c r="E151" s="51">
        <f t="shared" si="35"/>
        <v>33620200.339999996</v>
      </c>
      <c r="F151" s="52">
        <f t="shared" si="31"/>
        <v>121.24528674874443</v>
      </c>
    </row>
    <row r="152" spans="1:6" ht="12.75" customHeight="1" x14ac:dyDescent="0.2">
      <c r="A152" s="53">
        <v>31</v>
      </c>
      <c r="B152" s="85" t="s">
        <v>349</v>
      </c>
      <c r="C152" s="50" t="s">
        <v>350</v>
      </c>
      <c r="D152" s="51">
        <f t="shared" ref="D152:E152" si="36">D153+D158+D159</f>
        <v>20574632.810000002</v>
      </c>
      <c r="E152" s="51">
        <f t="shared" si="36"/>
        <v>26137715.989999998</v>
      </c>
      <c r="F152" s="52">
        <f t="shared" si="31"/>
        <v>127.03855388999284</v>
      </c>
    </row>
    <row r="153" spans="1:6" ht="12.75" customHeight="1" x14ac:dyDescent="0.2">
      <c r="A153" s="53">
        <v>311</v>
      </c>
      <c r="B153" s="85" t="s">
        <v>351</v>
      </c>
      <c r="C153" s="50" t="s">
        <v>352</v>
      </c>
      <c r="D153" s="51">
        <f t="shared" ref="D153:E153" si="37">SUM(D154:D157)</f>
        <v>17380739.91</v>
      </c>
      <c r="E153" s="51">
        <f t="shared" si="37"/>
        <v>21798545.629999999</v>
      </c>
      <c r="F153" s="52">
        <f t="shared" si="31"/>
        <v>125.41782307816607</v>
      </c>
    </row>
    <row r="154" spans="1:6" ht="12.75" customHeight="1" x14ac:dyDescent="0.2">
      <c r="A154" s="53">
        <v>3111</v>
      </c>
      <c r="B154" s="85" t="s">
        <v>353</v>
      </c>
      <c r="C154" s="50" t="s">
        <v>354</v>
      </c>
      <c r="D154" s="242">
        <v>16548677.15</v>
      </c>
      <c r="E154" s="242">
        <v>20258543.41</v>
      </c>
      <c r="F154" s="52">
        <f t="shared" si="31"/>
        <v>122.41790220676339</v>
      </c>
    </row>
    <row r="155" spans="1:6" ht="12.75" customHeight="1" x14ac:dyDescent="0.2">
      <c r="A155" s="53">
        <v>3112</v>
      </c>
      <c r="B155" s="85" t="s">
        <v>355</v>
      </c>
      <c r="C155" s="50" t="s">
        <v>356</v>
      </c>
      <c r="D155" s="242">
        <v>639.35</v>
      </c>
      <c r="E155" s="242">
        <v>7059.38</v>
      </c>
      <c r="F155" s="52">
        <f t="shared" si="31"/>
        <v>1104.1495268632204</v>
      </c>
    </row>
    <row r="156" spans="1:6" ht="12.75" customHeight="1" x14ac:dyDescent="0.2">
      <c r="A156" s="53">
        <v>3113</v>
      </c>
      <c r="B156" s="85" t="s">
        <v>357</v>
      </c>
      <c r="C156" s="50" t="s">
        <v>358</v>
      </c>
      <c r="D156" s="242">
        <v>827525.69</v>
      </c>
      <c r="E156" s="242">
        <v>1528850.72</v>
      </c>
      <c r="F156" s="52">
        <f t="shared" si="31"/>
        <v>184.74963840699616</v>
      </c>
    </row>
    <row r="157" spans="1:6" ht="12.75" customHeight="1" x14ac:dyDescent="0.2">
      <c r="A157" s="53">
        <v>3114</v>
      </c>
      <c r="B157" s="85" t="s">
        <v>359</v>
      </c>
      <c r="C157" s="50" t="s">
        <v>360</v>
      </c>
      <c r="D157" s="242">
        <v>3897.72</v>
      </c>
      <c r="E157" s="242">
        <v>4092.12</v>
      </c>
      <c r="F157" s="52">
        <f t="shared" si="31"/>
        <v>104.98753117206982</v>
      </c>
    </row>
    <row r="158" spans="1:6" ht="12.75" customHeight="1" x14ac:dyDescent="0.2">
      <c r="A158" s="53">
        <v>312</v>
      </c>
      <c r="B158" s="85" t="s">
        <v>361</v>
      </c>
      <c r="C158" s="50" t="s">
        <v>362</v>
      </c>
      <c r="D158" s="242">
        <v>346582.07</v>
      </c>
      <c r="E158" s="242">
        <v>747123.84</v>
      </c>
      <c r="F158" s="52">
        <f t="shared" si="31"/>
        <v>215.56909738579378</v>
      </c>
    </row>
    <row r="159" spans="1:6" ht="12.75" customHeight="1" x14ac:dyDescent="0.2">
      <c r="A159" s="53">
        <v>313</v>
      </c>
      <c r="B159" s="85" t="s">
        <v>363</v>
      </c>
      <c r="C159" s="50" t="s">
        <v>364</v>
      </c>
      <c r="D159" s="51">
        <f t="shared" ref="D159:E159" si="38">SUM(D160:D162)</f>
        <v>2847310.83</v>
      </c>
      <c r="E159" s="51">
        <f t="shared" si="38"/>
        <v>3592046.52</v>
      </c>
      <c r="F159" s="52">
        <f t="shared" si="31"/>
        <v>126.15575658805049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2846485.41</v>
      </c>
      <c r="E161" s="242">
        <v>3591948.46</v>
      </c>
      <c r="F161" s="52">
        <f t="shared" si="31"/>
        <v>126.18889411416305</v>
      </c>
    </row>
    <row r="162" spans="1:6" ht="12.75" customHeight="1" x14ac:dyDescent="0.2">
      <c r="A162" s="53">
        <v>3133</v>
      </c>
      <c r="B162" s="85" t="s">
        <v>368</v>
      </c>
      <c r="C162" s="50" t="s">
        <v>369</v>
      </c>
      <c r="D162" s="242">
        <v>825.42</v>
      </c>
      <c r="E162" s="242">
        <v>98.06</v>
      </c>
      <c r="F162" s="52">
        <f t="shared" si="31"/>
        <v>11.880012599646243</v>
      </c>
    </row>
    <row r="163" spans="1:6" ht="12.75" customHeight="1" x14ac:dyDescent="0.2">
      <c r="A163" s="53">
        <v>32</v>
      </c>
      <c r="B163" s="85" t="s">
        <v>370</v>
      </c>
      <c r="C163" s="50" t="s">
        <v>371</v>
      </c>
      <c r="D163" s="51">
        <f t="shared" ref="D163:E163" si="39">D164+D169+D177+D187+D188</f>
        <v>5482683.3600000003</v>
      </c>
      <c r="E163" s="51">
        <f t="shared" si="39"/>
        <v>5439976.3399999989</v>
      </c>
      <c r="F163" s="52">
        <f t="shared" si="31"/>
        <v>99.221056238418242</v>
      </c>
    </row>
    <row r="164" spans="1:6" ht="12.75" customHeight="1" x14ac:dyDescent="0.2">
      <c r="A164" s="53">
        <v>321</v>
      </c>
      <c r="B164" s="85" t="s">
        <v>372</v>
      </c>
      <c r="C164" s="50" t="s">
        <v>373</v>
      </c>
      <c r="D164" s="51">
        <f t="shared" ref="D164:E164" si="40">SUM(D165:D168)</f>
        <v>1047217.3899999999</v>
      </c>
      <c r="E164" s="51">
        <f t="shared" si="40"/>
        <v>1057229.94</v>
      </c>
      <c r="F164" s="52">
        <f t="shared" si="31"/>
        <v>100.95610998209264</v>
      </c>
    </row>
    <row r="165" spans="1:6" ht="12.75" customHeight="1" x14ac:dyDescent="0.2">
      <c r="A165" s="53">
        <v>3211</v>
      </c>
      <c r="B165" s="85" t="s">
        <v>374</v>
      </c>
      <c r="C165" s="50" t="s">
        <v>375</v>
      </c>
      <c r="D165" s="242">
        <v>569575.15</v>
      </c>
      <c r="E165" s="242">
        <v>552129.62</v>
      </c>
      <c r="F165" s="52">
        <f t="shared" si="31"/>
        <v>96.937097764886687</v>
      </c>
    </row>
    <row r="166" spans="1:6" ht="12.75" customHeight="1" x14ac:dyDescent="0.2">
      <c r="A166" s="53">
        <v>3212</v>
      </c>
      <c r="B166" s="85" t="s">
        <v>376</v>
      </c>
      <c r="C166" s="50" t="s">
        <v>377</v>
      </c>
      <c r="D166" s="242">
        <v>302089.08</v>
      </c>
      <c r="E166" s="242">
        <v>312380</v>
      </c>
      <c r="F166" s="52">
        <f t="shared" si="31"/>
        <v>103.4065845743249</v>
      </c>
    </row>
    <row r="167" spans="1:6" ht="12.75" customHeight="1" x14ac:dyDescent="0.2">
      <c r="A167" s="53">
        <v>3213</v>
      </c>
      <c r="B167" s="85" t="s">
        <v>378</v>
      </c>
      <c r="C167" s="50" t="s">
        <v>379</v>
      </c>
      <c r="D167" s="242">
        <v>100354.97</v>
      </c>
      <c r="E167" s="242">
        <v>78050.3</v>
      </c>
      <c r="F167" s="52">
        <f t="shared" si="31"/>
        <v>77.774224834106377</v>
      </c>
    </row>
    <row r="168" spans="1:6" ht="12.75" customHeight="1" x14ac:dyDescent="0.2">
      <c r="A168" s="53">
        <v>3214</v>
      </c>
      <c r="B168" s="85" t="s">
        <v>380</v>
      </c>
      <c r="C168" s="50" t="s">
        <v>381</v>
      </c>
      <c r="D168" s="242">
        <v>75198.19</v>
      </c>
      <c r="E168" s="242">
        <v>114670.02</v>
      </c>
      <c r="F168" s="52">
        <f t="shared" si="31"/>
        <v>152.49039903753004</v>
      </c>
    </row>
    <row r="169" spans="1:6" ht="12.75" customHeight="1" x14ac:dyDescent="0.2">
      <c r="A169" s="53">
        <v>322</v>
      </c>
      <c r="B169" s="85" t="s">
        <v>382</v>
      </c>
      <c r="C169" s="50" t="s">
        <v>383</v>
      </c>
      <c r="D169" s="51">
        <f t="shared" ref="D169:E169" si="41">SUM(D170:D176)</f>
        <v>876323.58</v>
      </c>
      <c r="E169" s="51">
        <f t="shared" si="41"/>
        <v>837626.1100000001</v>
      </c>
      <c r="F169" s="52">
        <f t="shared" si="31"/>
        <v>95.584111750136884</v>
      </c>
    </row>
    <row r="170" spans="1:6" ht="12.75" customHeight="1" x14ac:dyDescent="0.2">
      <c r="A170" s="53">
        <v>3221</v>
      </c>
      <c r="B170" s="85" t="s">
        <v>384</v>
      </c>
      <c r="C170" s="50" t="s">
        <v>385</v>
      </c>
      <c r="D170" s="242">
        <v>298271.65999999997</v>
      </c>
      <c r="E170" s="242">
        <v>305428.03000000003</v>
      </c>
      <c r="F170" s="52">
        <f t="shared" si="31"/>
        <v>102.39927923423903</v>
      </c>
    </row>
    <row r="171" spans="1:6" ht="12.75" customHeight="1" x14ac:dyDescent="0.2">
      <c r="A171" s="53">
        <v>3222</v>
      </c>
      <c r="B171" s="85" t="s">
        <v>386</v>
      </c>
      <c r="C171" s="50" t="s">
        <v>387</v>
      </c>
      <c r="D171" s="242">
        <v>40893.43</v>
      </c>
      <c r="E171" s="242">
        <v>19557.099999999999</v>
      </c>
      <c r="F171" s="52">
        <f t="shared" si="31"/>
        <v>47.824552746003448</v>
      </c>
    </row>
    <row r="172" spans="1:6" ht="12.75" customHeight="1" x14ac:dyDescent="0.2">
      <c r="A172" s="53">
        <v>3223</v>
      </c>
      <c r="B172" s="85" t="s">
        <v>388</v>
      </c>
      <c r="C172" s="50" t="s">
        <v>389</v>
      </c>
      <c r="D172" s="242">
        <v>465109.24</v>
      </c>
      <c r="E172" s="242">
        <v>451280.18</v>
      </c>
      <c r="F172" s="52">
        <f t="shared" si="31"/>
        <v>97.026707102185284</v>
      </c>
    </row>
    <row r="173" spans="1:6" ht="12.75" customHeight="1" x14ac:dyDescent="0.2">
      <c r="A173" s="53">
        <v>3224</v>
      </c>
      <c r="B173" s="85" t="s">
        <v>390</v>
      </c>
      <c r="C173" s="50" t="s">
        <v>391</v>
      </c>
      <c r="D173" s="242">
        <v>14872.16</v>
      </c>
      <c r="E173" s="242">
        <v>24293.4</v>
      </c>
      <c r="F173" s="52">
        <f t="shared" si="31"/>
        <v>163.34816193478287</v>
      </c>
    </row>
    <row r="174" spans="1:6" ht="12.75" customHeight="1" x14ac:dyDescent="0.2">
      <c r="A174" s="53">
        <v>3225</v>
      </c>
      <c r="B174" s="85" t="s">
        <v>392</v>
      </c>
      <c r="C174" s="50" t="s">
        <v>393</v>
      </c>
      <c r="D174" s="242">
        <v>50547.6</v>
      </c>
      <c r="E174" s="242">
        <v>30751.15</v>
      </c>
      <c r="F174" s="52">
        <f t="shared" si="31"/>
        <v>60.836023866612862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6629.49</v>
      </c>
      <c r="E176" s="242">
        <v>6316.25</v>
      </c>
      <c r="F176" s="52">
        <f t="shared" si="31"/>
        <v>95.275051323706649</v>
      </c>
    </row>
    <row r="177" spans="1:6" ht="12.75" customHeight="1" x14ac:dyDescent="0.2">
      <c r="A177" s="53">
        <v>323</v>
      </c>
      <c r="B177" s="85" t="s">
        <v>398</v>
      </c>
      <c r="C177" s="50" t="s">
        <v>399</v>
      </c>
      <c r="D177" s="51">
        <f t="shared" ref="D177:E177" si="42">SUM(D178:D186)</f>
        <v>2954608.36</v>
      </c>
      <c r="E177" s="51">
        <f t="shared" si="42"/>
        <v>2828345.8099999996</v>
      </c>
      <c r="F177" s="52">
        <f t="shared" si="31"/>
        <v>95.726589293208377</v>
      </c>
    </row>
    <row r="178" spans="1:6" ht="12.75" customHeight="1" x14ac:dyDescent="0.2">
      <c r="A178" s="53">
        <v>3231</v>
      </c>
      <c r="B178" s="85" t="s">
        <v>400</v>
      </c>
      <c r="C178" s="50" t="s">
        <v>401</v>
      </c>
      <c r="D178" s="242">
        <v>268472.78999999998</v>
      </c>
      <c r="E178" s="242">
        <v>195746.66</v>
      </c>
      <c r="F178" s="52">
        <f t="shared" si="31"/>
        <v>72.911172860385591</v>
      </c>
    </row>
    <row r="179" spans="1:6" ht="12.75" customHeight="1" x14ac:dyDescent="0.2">
      <c r="A179" s="53">
        <v>3232</v>
      </c>
      <c r="B179" s="85" t="s">
        <v>402</v>
      </c>
      <c r="C179" s="50" t="s">
        <v>403</v>
      </c>
      <c r="D179" s="242">
        <v>300251.94</v>
      </c>
      <c r="E179" s="242">
        <v>421019.91</v>
      </c>
      <c r="F179" s="52">
        <f t="shared" si="31"/>
        <v>140.22221138687729</v>
      </c>
    </row>
    <row r="180" spans="1:6" ht="12.75" customHeight="1" x14ac:dyDescent="0.2">
      <c r="A180" s="53">
        <v>3233</v>
      </c>
      <c r="B180" s="85" t="s">
        <v>404</v>
      </c>
      <c r="C180" s="50" t="s">
        <v>405</v>
      </c>
      <c r="D180" s="242">
        <v>38456.75</v>
      </c>
      <c r="E180" s="242">
        <v>41970.95</v>
      </c>
      <c r="F180" s="52">
        <f t="shared" si="31"/>
        <v>109.13805768818217</v>
      </c>
    </row>
    <row r="181" spans="1:6" ht="12.75" customHeight="1" x14ac:dyDescent="0.2">
      <c r="A181" s="53">
        <v>3234</v>
      </c>
      <c r="B181" s="85" t="s">
        <v>406</v>
      </c>
      <c r="C181" s="50" t="s">
        <v>407</v>
      </c>
      <c r="D181" s="242">
        <v>104685</v>
      </c>
      <c r="E181" s="242">
        <v>108478.74</v>
      </c>
      <c r="F181" s="52">
        <f t="shared" si="31"/>
        <v>103.62395758704686</v>
      </c>
    </row>
    <row r="182" spans="1:6" ht="12.75" customHeight="1" x14ac:dyDescent="0.2">
      <c r="A182" s="53">
        <v>3235</v>
      </c>
      <c r="B182" s="85" t="s">
        <v>408</v>
      </c>
      <c r="C182" s="50" t="s">
        <v>409</v>
      </c>
      <c r="D182" s="242">
        <v>185975.92</v>
      </c>
      <c r="E182" s="242">
        <v>203794.87</v>
      </c>
      <c r="F182" s="52">
        <f t="shared" si="31"/>
        <v>109.58132106565192</v>
      </c>
    </row>
    <row r="183" spans="1:6" ht="12.75" customHeight="1" x14ac:dyDescent="0.2">
      <c r="A183" s="53">
        <v>3236</v>
      </c>
      <c r="B183" s="85" t="s">
        <v>410</v>
      </c>
      <c r="C183" s="50" t="s">
        <v>411</v>
      </c>
      <c r="D183" s="242">
        <v>43816.99</v>
      </c>
      <c r="E183" s="242">
        <v>18540</v>
      </c>
      <c r="F183" s="52">
        <f t="shared" si="31"/>
        <v>42.312354180421799</v>
      </c>
    </row>
    <row r="184" spans="1:6" ht="12.75" customHeight="1" x14ac:dyDescent="0.2">
      <c r="A184" s="53">
        <v>3237</v>
      </c>
      <c r="B184" s="85" t="s">
        <v>412</v>
      </c>
      <c r="C184" s="50" t="s">
        <v>413</v>
      </c>
      <c r="D184" s="242">
        <v>1377513.45</v>
      </c>
      <c r="E184" s="242">
        <v>1248281.94</v>
      </c>
      <c r="F184" s="52">
        <f t="shared" si="31"/>
        <v>90.618493779498124</v>
      </c>
    </row>
    <row r="185" spans="1:6" ht="12.75" customHeight="1" x14ac:dyDescent="0.2">
      <c r="A185" s="53">
        <v>3238</v>
      </c>
      <c r="B185" s="85" t="s">
        <v>414</v>
      </c>
      <c r="C185" s="50" t="s">
        <v>415</v>
      </c>
      <c r="D185" s="242">
        <v>96125.29</v>
      </c>
      <c r="E185" s="242">
        <v>112425.13</v>
      </c>
      <c r="F185" s="52">
        <f t="shared" si="31"/>
        <v>116.95686951893722</v>
      </c>
    </row>
    <row r="186" spans="1:6" ht="12.75" customHeight="1" x14ac:dyDescent="0.2">
      <c r="A186" s="53">
        <v>3239</v>
      </c>
      <c r="B186" s="85" t="s">
        <v>416</v>
      </c>
      <c r="C186" s="50" t="s">
        <v>417</v>
      </c>
      <c r="D186" s="242">
        <v>539310.23</v>
      </c>
      <c r="E186" s="242">
        <v>478087.61</v>
      </c>
      <c r="F186" s="52">
        <f t="shared" si="31"/>
        <v>88.647977250496439</v>
      </c>
    </row>
    <row r="187" spans="1:6" ht="12.75" customHeight="1" x14ac:dyDescent="0.2">
      <c r="A187" s="53">
        <v>324</v>
      </c>
      <c r="B187" s="85" t="s">
        <v>418</v>
      </c>
      <c r="C187" s="50" t="s">
        <v>419</v>
      </c>
      <c r="D187" s="242">
        <v>215832.41</v>
      </c>
      <c r="E187" s="242">
        <v>317464.3</v>
      </c>
      <c r="F187" s="52">
        <f t="shared" si="31"/>
        <v>147.08833580647132</v>
      </c>
    </row>
    <row r="188" spans="1:6" ht="12.75" customHeight="1" x14ac:dyDescent="0.2">
      <c r="A188" s="53">
        <v>329</v>
      </c>
      <c r="B188" s="85" t="s">
        <v>420</v>
      </c>
      <c r="C188" s="50" t="s">
        <v>421</v>
      </c>
      <c r="D188" s="51">
        <f t="shared" ref="D188:E188" si="43">SUM(D189:D195)</f>
        <v>388701.62</v>
      </c>
      <c r="E188" s="51">
        <f t="shared" si="43"/>
        <v>399310.18000000005</v>
      </c>
      <c r="F188" s="52">
        <f t="shared" si="31"/>
        <v>102.72922968522747</v>
      </c>
    </row>
    <row r="189" spans="1:6" ht="12.75" customHeight="1" x14ac:dyDescent="0.2">
      <c r="A189" s="53">
        <v>3291</v>
      </c>
      <c r="B189" s="232" t="s">
        <v>422</v>
      </c>
      <c r="C189" s="50" t="s">
        <v>423</v>
      </c>
      <c r="D189" s="242">
        <v>8171.94</v>
      </c>
      <c r="E189" s="242">
        <v>11783.1</v>
      </c>
      <c r="F189" s="52">
        <f t="shared" si="31"/>
        <v>144.18975176029193</v>
      </c>
    </row>
    <row r="190" spans="1:6" ht="12.75" customHeight="1" x14ac:dyDescent="0.2">
      <c r="A190" s="53">
        <v>3292</v>
      </c>
      <c r="B190" s="85" t="s">
        <v>424</v>
      </c>
      <c r="C190" s="50" t="s">
        <v>425</v>
      </c>
      <c r="D190" s="242">
        <v>37843.83</v>
      </c>
      <c r="E190" s="242">
        <v>39790.160000000003</v>
      </c>
      <c r="F190" s="52">
        <f t="shared" si="31"/>
        <v>105.14305766620345</v>
      </c>
    </row>
    <row r="191" spans="1:6" ht="12.75" customHeight="1" x14ac:dyDescent="0.2">
      <c r="A191" s="53">
        <v>3293</v>
      </c>
      <c r="B191" s="85" t="s">
        <v>426</v>
      </c>
      <c r="C191" s="50" t="s">
        <v>427</v>
      </c>
      <c r="D191" s="242">
        <v>241960.9</v>
      </c>
      <c r="E191" s="242">
        <v>230095.64</v>
      </c>
      <c r="F191" s="52">
        <f t="shared" si="31"/>
        <v>95.09620769306116</v>
      </c>
    </row>
    <row r="192" spans="1:6" ht="12.75" customHeight="1" x14ac:dyDescent="0.2">
      <c r="A192" s="53">
        <v>3294</v>
      </c>
      <c r="B192" s="85" t="s">
        <v>428</v>
      </c>
      <c r="C192" s="50" t="s">
        <v>429</v>
      </c>
      <c r="D192" s="242">
        <v>43348.52</v>
      </c>
      <c r="E192" s="242">
        <v>59338.84</v>
      </c>
      <c r="F192" s="52">
        <f t="shared" si="31"/>
        <v>136.88781070264912</v>
      </c>
    </row>
    <row r="193" spans="1:6" ht="12.75" customHeight="1" x14ac:dyDescent="0.2">
      <c r="A193" s="53">
        <v>3295</v>
      </c>
      <c r="B193" s="85" t="s">
        <v>430</v>
      </c>
      <c r="C193" s="50" t="s">
        <v>431</v>
      </c>
      <c r="D193" s="242">
        <v>29767.360000000001</v>
      </c>
      <c r="E193" s="242">
        <v>43038.41</v>
      </c>
      <c r="F193" s="52">
        <f t="shared" si="31"/>
        <v>144.58255619577955</v>
      </c>
    </row>
    <row r="194" spans="1:6" ht="12.75" customHeight="1" x14ac:dyDescent="0.2">
      <c r="A194" s="53" t="s">
        <v>432</v>
      </c>
      <c r="B194" s="85" t="s">
        <v>433</v>
      </c>
      <c r="C194" s="50" t="s">
        <v>432</v>
      </c>
      <c r="D194" s="242">
        <v>16829.11</v>
      </c>
      <c r="E194" s="242">
        <v>2253.15</v>
      </c>
      <c r="F194" s="52">
        <f t="shared" si="31"/>
        <v>13.388408537349866</v>
      </c>
    </row>
    <row r="195" spans="1:6" ht="12.75" customHeight="1" x14ac:dyDescent="0.2">
      <c r="A195" s="53">
        <v>3299</v>
      </c>
      <c r="B195" s="85" t="s">
        <v>434</v>
      </c>
      <c r="C195" s="50" t="s">
        <v>435</v>
      </c>
      <c r="D195" s="242">
        <v>10779.96</v>
      </c>
      <c r="E195" s="242">
        <v>13010.88</v>
      </c>
      <c r="F195" s="52">
        <f t="shared" si="31"/>
        <v>120.69506751416516</v>
      </c>
    </row>
    <row r="196" spans="1:6" ht="12.75" customHeight="1" x14ac:dyDescent="0.2">
      <c r="A196" s="53">
        <v>34</v>
      </c>
      <c r="B196" s="232" t="s">
        <v>436</v>
      </c>
      <c r="C196" s="50" t="s">
        <v>437</v>
      </c>
      <c r="D196" s="51">
        <f t="shared" ref="D196:E196" si="44">D197+D202+D210</f>
        <v>41448.79</v>
      </c>
      <c r="E196" s="51">
        <f t="shared" si="44"/>
        <v>24698.320000000003</v>
      </c>
      <c r="F196" s="52">
        <f t="shared" si="31"/>
        <v>59.587553701808915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41448.79</v>
      </c>
      <c r="E210" s="51">
        <f t="shared" si="47"/>
        <v>24698.320000000003</v>
      </c>
      <c r="F210" s="52">
        <f t="shared" si="31"/>
        <v>59.587553701808915</v>
      </c>
    </row>
    <row r="211" spans="1:6" ht="12.75" customHeight="1" x14ac:dyDescent="0.2">
      <c r="A211" s="53">
        <v>3431</v>
      </c>
      <c r="B211" s="232" t="s">
        <v>466</v>
      </c>
      <c r="C211" s="50" t="s">
        <v>467</v>
      </c>
      <c r="D211" s="242">
        <v>21229.9</v>
      </c>
      <c r="E211" s="242">
        <v>21564.240000000002</v>
      </c>
      <c r="F211" s="52">
        <f t="shared" si="31"/>
        <v>101.57485433280419</v>
      </c>
    </row>
    <row r="212" spans="1:6" ht="12.75" customHeight="1" x14ac:dyDescent="0.2">
      <c r="A212" s="53">
        <v>3432</v>
      </c>
      <c r="B212" s="85" t="s">
        <v>468</v>
      </c>
      <c r="C212" s="50" t="s">
        <v>469</v>
      </c>
      <c r="D212" s="242">
        <v>12.04</v>
      </c>
      <c r="E212" s="242">
        <v>1.41</v>
      </c>
      <c r="F212" s="52">
        <f t="shared" si="31"/>
        <v>11.710963455149502</v>
      </c>
    </row>
    <row r="213" spans="1:6" ht="12.75" customHeight="1" x14ac:dyDescent="0.2">
      <c r="A213" s="53">
        <v>3433</v>
      </c>
      <c r="B213" s="85" t="s">
        <v>470</v>
      </c>
      <c r="C213" s="50" t="s">
        <v>471</v>
      </c>
      <c r="D213" s="242">
        <v>20200.580000000002</v>
      </c>
      <c r="E213" s="242">
        <v>3108.11</v>
      </c>
      <c r="F213" s="52">
        <f t="shared" si="31"/>
        <v>15.386241385148347</v>
      </c>
    </row>
    <row r="214" spans="1:6" ht="12.75" customHeight="1" x14ac:dyDescent="0.2">
      <c r="A214" s="53">
        <v>3434</v>
      </c>
      <c r="B214" s="85" t="s">
        <v>472</v>
      </c>
      <c r="C214" s="50" t="s">
        <v>473</v>
      </c>
      <c r="D214" s="242">
        <v>6.27</v>
      </c>
      <c r="E214" s="242">
        <v>24.56</v>
      </c>
      <c r="F214" s="52">
        <f t="shared" si="31"/>
        <v>391.70653907496012</v>
      </c>
    </row>
    <row r="215" spans="1:6" ht="12.75" customHeight="1" x14ac:dyDescent="0.2">
      <c r="A215" s="53">
        <v>35</v>
      </c>
      <c r="B215" s="85" t="s">
        <v>474</v>
      </c>
      <c r="C215" s="50" t="s">
        <v>475</v>
      </c>
      <c r="D215" s="51">
        <f t="shared" ref="D215:E215" si="48">D216+D219+D223</f>
        <v>0</v>
      </c>
      <c r="E215" s="51">
        <f t="shared" si="48"/>
        <v>18325.36</v>
      </c>
      <c r="F215" s="52" t="str">
        <f t="shared" si="31"/>
        <v>-</v>
      </c>
    </row>
    <row r="216" spans="1:6" ht="12.75" customHeight="1" x14ac:dyDescent="0.2">
      <c r="A216" s="53">
        <v>351</v>
      </c>
      <c r="B216" s="85" t="s">
        <v>476</v>
      </c>
      <c r="C216" s="50" t="s">
        <v>477</v>
      </c>
      <c r="D216" s="51">
        <f t="shared" ref="D216:E216" si="49">SUM(D217:D218)</f>
        <v>0</v>
      </c>
      <c r="E216" s="51">
        <f t="shared" si="49"/>
        <v>18325.36</v>
      </c>
      <c r="F216" s="52" t="str">
        <f t="shared" si="31"/>
        <v>-</v>
      </c>
    </row>
    <row r="217" spans="1:6" ht="12.75" customHeight="1" x14ac:dyDescent="0.2">
      <c r="A217" s="53">
        <v>3511</v>
      </c>
      <c r="B217" s="85" t="s">
        <v>478</v>
      </c>
      <c r="C217" s="50" t="s">
        <v>479</v>
      </c>
      <c r="D217" s="242">
        <v>0</v>
      </c>
      <c r="E217" s="242">
        <v>18325.36</v>
      </c>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158659.51999999999</v>
      </c>
      <c r="E224" s="51">
        <f t="shared" si="51"/>
        <v>337321.72000000003</v>
      </c>
      <c r="F224" s="52">
        <f t="shared" ref="F224:F235" si="52">IF(D224&lt;&gt;0,IF(E224/D224&gt;=100,"&gt;&gt;100",E224/D224*100),"-")</f>
        <v>212.60729895060823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63500</v>
      </c>
      <c r="E228" s="51">
        <f t="shared" si="54"/>
        <v>0</v>
      </c>
      <c r="F228" s="52">
        <f t="shared" si="52"/>
        <v>0</v>
      </c>
    </row>
    <row r="229" spans="1:6" ht="12.75" customHeight="1" x14ac:dyDescent="0.2">
      <c r="A229" s="53">
        <v>3621</v>
      </c>
      <c r="B229" s="85" t="s">
        <v>502</v>
      </c>
      <c r="C229" s="50" t="s">
        <v>503</v>
      </c>
      <c r="D229" s="242">
        <v>63500</v>
      </c>
      <c r="E229" s="242"/>
      <c r="F229" s="52">
        <f t="shared" si="52"/>
        <v>0</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42735</v>
      </c>
      <c r="F244" s="52" t="str">
        <f t="shared" ref="F244:F251" si="61">IF(D244&lt;&gt;0,IF(E244/D244&gt;=100,"&gt;&gt;100",E244/D244*100),"-")</f>
        <v>-</v>
      </c>
    </row>
    <row r="245" spans="1:6" ht="12.75" customHeight="1" x14ac:dyDescent="0.2">
      <c r="A245" s="53" t="s">
        <v>534</v>
      </c>
      <c r="B245" s="85" t="s">
        <v>535</v>
      </c>
      <c r="C245" s="50" t="s">
        <v>534</v>
      </c>
      <c r="D245" s="242">
        <v>0</v>
      </c>
      <c r="E245" s="242">
        <v>42735</v>
      </c>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95159.51999999999</v>
      </c>
      <c r="E247" s="51">
        <f t="shared" si="62"/>
        <v>294586.72000000003</v>
      </c>
      <c r="F247" s="52">
        <f t="shared" si="61"/>
        <v>309.57146484135279</v>
      </c>
    </row>
    <row r="248" spans="1:6" ht="12.75" customHeight="1" x14ac:dyDescent="0.2">
      <c r="A248" s="53" t="s">
        <v>540</v>
      </c>
      <c r="B248" s="85" t="s">
        <v>202</v>
      </c>
      <c r="C248" s="50" t="s">
        <v>540</v>
      </c>
      <c r="D248" s="242">
        <v>24001.599999999999</v>
      </c>
      <c r="E248" s="242">
        <v>198232.51</v>
      </c>
      <c r="F248" s="52">
        <f t="shared" si="61"/>
        <v>825.91373075128342</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71157.919999999998</v>
      </c>
      <c r="E250" s="242">
        <v>96354.21</v>
      </c>
      <c r="F250" s="52">
        <f t="shared" si="61"/>
        <v>135.40897485480184</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489220.83</v>
      </c>
      <c r="E252" s="51">
        <f t="shared" si="63"/>
        <v>597765.31000000006</v>
      </c>
      <c r="F252" s="52">
        <f t="shared" ref="F252:F258" si="64">IF(D252&lt;&gt;0,IF(E252/D252&gt;=100,"&gt;&gt;100",E252/D252*100),"-")</f>
        <v>122.18721553618231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489220.83</v>
      </c>
      <c r="E259" s="51">
        <f t="shared" si="66"/>
        <v>597765.31000000006</v>
      </c>
      <c r="F259" s="52">
        <f t="shared" ref="F259:F262" si="67">IF(D259&lt;&gt;0,IF(E259/D259&gt;=100,"&gt;&gt;100",E259/D259*100),"-")</f>
        <v>122.18721553618231</v>
      </c>
    </row>
    <row r="260" spans="1:6" ht="12.75" customHeight="1" x14ac:dyDescent="0.2">
      <c r="A260" s="53">
        <v>3721</v>
      </c>
      <c r="B260" s="85" t="s">
        <v>560</v>
      </c>
      <c r="C260" s="50" t="s">
        <v>561</v>
      </c>
      <c r="D260" s="242">
        <v>489220.83</v>
      </c>
      <c r="E260" s="242">
        <v>597765.31000000006</v>
      </c>
      <c r="F260" s="52">
        <f t="shared" si="67"/>
        <v>122.18721553618231</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982432.86</v>
      </c>
      <c r="E263" s="51">
        <f t="shared" si="68"/>
        <v>1064397.3</v>
      </c>
      <c r="F263" s="52">
        <f t="shared" ref="F263:F267" si="69">IF(D263&lt;&gt;0,IF(E263/D263&gt;=100,"&gt;&gt;100",E263/D263*100),"-")</f>
        <v>108.34300676791288</v>
      </c>
    </row>
    <row r="264" spans="1:6" ht="12.75" customHeight="1" x14ac:dyDescent="0.2">
      <c r="A264" s="53">
        <v>381</v>
      </c>
      <c r="B264" s="85" t="s">
        <v>568</v>
      </c>
      <c r="C264" s="50" t="s">
        <v>569</v>
      </c>
      <c r="D264" s="51">
        <f t="shared" ref="D264:E264" si="70">SUM(D265:D267)</f>
        <v>982432.86</v>
      </c>
      <c r="E264" s="51">
        <f t="shared" si="70"/>
        <v>1064397.3</v>
      </c>
      <c r="F264" s="52">
        <f t="shared" si="69"/>
        <v>108.34300676791288</v>
      </c>
    </row>
    <row r="265" spans="1:6" ht="12.75" customHeight="1" x14ac:dyDescent="0.2">
      <c r="A265" s="53">
        <v>3811</v>
      </c>
      <c r="B265" s="85" t="s">
        <v>570</v>
      </c>
      <c r="C265" s="50" t="s">
        <v>571</v>
      </c>
      <c r="D265" s="242">
        <v>982432.86</v>
      </c>
      <c r="E265" s="242">
        <v>848487.72</v>
      </c>
      <c r="F265" s="52">
        <f t="shared" si="69"/>
        <v>86.365975177173937</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v>215909.58</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27729078.169999998</v>
      </c>
      <c r="E289" s="51">
        <f t="shared" si="79"/>
        <v>33620200.339999996</v>
      </c>
      <c r="F289" s="52">
        <f t="shared" si="76"/>
        <v>121.24528674874443</v>
      </c>
    </row>
    <row r="290" spans="1:6" ht="12.75" customHeight="1" x14ac:dyDescent="0.2">
      <c r="A290" s="53" t="s">
        <v>609</v>
      </c>
      <c r="B290" s="85" t="s">
        <v>620</v>
      </c>
      <c r="C290" s="50" t="s">
        <v>621</v>
      </c>
      <c r="D290" s="51">
        <f>IF(D6&gt;=D289,D6-D289,0)</f>
        <v>6615990.4200000055</v>
      </c>
      <c r="E290" s="51">
        <f>IF(E6&gt;=E289,E6-E289,0)</f>
        <v>1497432.2700000033</v>
      </c>
      <c r="F290" s="52">
        <f t="shared" si="76"/>
        <v>22.633531413124416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3687264.65</v>
      </c>
      <c r="E292" s="242">
        <v>5983710.0899999999</v>
      </c>
      <c r="F292" s="52">
        <f t="shared" si="76"/>
        <v>162.28046147975846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656513.91</v>
      </c>
      <c r="E294" s="242">
        <v>292215.7</v>
      </c>
      <c r="F294" s="52">
        <f t="shared" si="76"/>
        <v>44.510206950527518</v>
      </c>
    </row>
    <row r="295" spans="1:6" ht="24" x14ac:dyDescent="0.2">
      <c r="A295" s="53">
        <v>9661</v>
      </c>
      <c r="B295" s="85" t="s">
        <v>630</v>
      </c>
      <c r="C295" s="50" t="s">
        <v>631</v>
      </c>
      <c r="D295" s="242">
        <v>225442.7</v>
      </c>
      <c r="E295" s="242">
        <v>99410.880000000005</v>
      </c>
      <c r="F295" s="52">
        <f t="shared" si="76"/>
        <v>44.095852294174968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1361.19</v>
      </c>
      <c r="E298" s="51">
        <f t="shared" si="80"/>
        <v>358.75</v>
      </c>
      <c r="F298" s="52">
        <f t="shared" ref="F298:F418" si="81">IF(D298&lt;&gt;0,IF(E298/D298&gt;=100,"&gt;&gt;100",E298/D298*100),"-")</f>
        <v>26.355615307194441</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1361.19</v>
      </c>
      <c r="E311" s="51">
        <f t="shared" si="85"/>
        <v>358.75</v>
      </c>
      <c r="F311" s="52">
        <f t="shared" si="81"/>
        <v>26.355615307194441</v>
      </c>
    </row>
    <row r="312" spans="1:6" ht="12.75" customHeight="1" x14ac:dyDescent="0.2">
      <c r="A312" s="53">
        <v>721</v>
      </c>
      <c r="B312" s="85" t="s">
        <v>663</v>
      </c>
      <c r="C312" s="50" t="s">
        <v>664</v>
      </c>
      <c r="D312" s="51">
        <f t="shared" ref="D312:E312" si="86">SUM(D313:D316)</f>
        <v>781.19</v>
      </c>
      <c r="E312" s="51">
        <f t="shared" si="86"/>
        <v>358.75</v>
      </c>
      <c r="F312" s="52">
        <f t="shared" si="81"/>
        <v>45.923526926867979</v>
      </c>
    </row>
    <row r="313" spans="1:6" ht="12.75" customHeight="1" x14ac:dyDescent="0.2">
      <c r="A313" s="53">
        <v>7211</v>
      </c>
      <c r="B313" s="85" t="s">
        <v>665</v>
      </c>
      <c r="C313" s="50" t="s">
        <v>666</v>
      </c>
      <c r="D313" s="242">
        <v>781.19</v>
      </c>
      <c r="E313" s="242">
        <v>358.75</v>
      </c>
      <c r="F313" s="52">
        <f t="shared" si="81"/>
        <v>45.923526926867979</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580</v>
      </c>
      <c r="E326" s="51">
        <f t="shared" si="88"/>
        <v>0</v>
      </c>
      <c r="F326" s="52">
        <f t="shared" si="81"/>
        <v>0</v>
      </c>
    </row>
    <row r="327" spans="1:6" ht="12.75" customHeight="1" x14ac:dyDescent="0.2">
      <c r="A327" s="53">
        <v>7231</v>
      </c>
      <c r="B327" s="85" t="s">
        <v>693</v>
      </c>
      <c r="C327" s="50" t="s">
        <v>694</v>
      </c>
      <c r="D327" s="242">
        <v>580</v>
      </c>
      <c r="E327" s="242"/>
      <c r="F327" s="52">
        <f t="shared" si="81"/>
        <v>0</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4115721.46</v>
      </c>
      <c r="E350" s="51">
        <f t="shared" si="95"/>
        <v>619925.30000000005</v>
      </c>
      <c r="F350" s="52">
        <f t="shared" si="81"/>
        <v>15.062372563958689</v>
      </c>
    </row>
    <row r="351" spans="1:6" ht="12.75" customHeight="1" x14ac:dyDescent="0.2">
      <c r="A351" s="53">
        <v>41</v>
      </c>
      <c r="B351" s="85" t="s">
        <v>741</v>
      </c>
      <c r="C351" s="50" t="s">
        <v>742</v>
      </c>
      <c r="D351" s="51">
        <f t="shared" ref="D351:E351" si="96">D352+D356</f>
        <v>552</v>
      </c>
      <c r="E351" s="51">
        <f t="shared" si="96"/>
        <v>5918.75</v>
      </c>
      <c r="F351" s="52">
        <f t="shared" si="81"/>
        <v>1072.2373188405797</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552</v>
      </c>
      <c r="E356" s="51">
        <f t="shared" si="98"/>
        <v>5918.75</v>
      </c>
      <c r="F356" s="52">
        <f t="shared" si="81"/>
        <v>1072.2373188405797</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552</v>
      </c>
      <c r="E359" s="242"/>
      <c r="F359" s="52">
        <f t="shared" si="81"/>
        <v>0</v>
      </c>
    </row>
    <row r="360" spans="1:6" ht="12.75" customHeight="1" x14ac:dyDescent="0.2">
      <c r="A360" s="53">
        <v>4124</v>
      </c>
      <c r="B360" s="85" t="s">
        <v>655</v>
      </c>
      <c r="C360" s="50" t="s">
        <v>754</v>
      </c>
      <c r="D360" s="242">
        <v>0</v>
      </c>
      <c r="E360" s="242">
        <v>5918.75</v>
      </c>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888112.39999999991</v>
      </c>
      <c r="E363" s="51">
        <f t="shared" si="99"/>
        <v>479108.92</v>
      </c>
      <c r="F363" s="52">
        <f t="shared" si="81"/>
        <v>53.946878795972232</v>
      </c>
    </row>
    <row r="364" spans="1:6" ht="12.75" customHeight="1" x14ac:dyDescent="0.2">
      <c r="A364" s="53">
        <v>421</v>
      </c>
      <c r="B364" s="85" t="s">
        <v>759</v>
      </c>
      <c r="C364" s="50" t="s">
        <v>760</v>
      </c>
      <c r="D364" s="51">
        <f t="shared" ref="D364:E364" si="100">SUM(D365:D368)</f>
        <v>171322.22</v>
      </c>
      <c r="E364" s="51">
        <f t="shared" si="100"/>
        <v>45344.75</v>
      </c>
      <c r="F364" s="52">
        <f t="shared" si="81"/>
        <v>26.467524177541009</v>
      </c>
    </row>
    <row r="365" spans="1:6" ht="12.75" customHeight="1" x14ac:dyDescent="0.2">
      <c r="A365" s="53">
        <v>4211</v>
      </c>
      <c r="B365" s="85" t="s">
        <v>665</v>
      </c>
      <c r="C365" s="50" t="s">
        <v>761</v>
      </c>
      <c r="D365" s="242">
        <v>0</v>
      </c>
      <c r="E365" s="242">
        <v>42056.25</v>
      </c>
      <c r="F365" s="52" t="str">
        <f t="shared" si="81"/>
        <v>-</v>
      </c>
    </row>
    <row r="366" spans="1:6" ht="12.75" customHeight="1" x14ac:dyDescent="0.2">
      <c r="A366" s="53">
        <v>4212</v>
      </c>
      <c r="B366" s="85" t="s">
        <v>667</v>
      </c>
      <c r="C366" s="50" t="s">
        <v>762</v>
      </c>
      <c r="D366" s="242">
        <v>168424.72</v>
      </c>
      <c r="E366" s="242">
        <v>938.5</v>
      </c>
      <c r="F366" s="52">
        <f t="shared" si="81"/>
        <v>0.55722224148569166</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2897.5</v>
      </c>
      <c r="E368" s="242">
        <v>2350</v>
      </c>
      <c r="F368" s="52">
        <f t="shared" si="81"/>
        <v>81.1044003451251</v>
      </c>
    </row>
    <row r="369" spans="1:6" ht="12.75" customHeight="1" x14ac:dyDescent="0.2">
      <c r="A369" s="53">
        <v>422</v>
      </c>
      <c r="B369" s="85" t="s">
        <v>765</v>
      </c>
      <c r="C369" s="50" t="s">
        <v>766</v>
      </c>
      <c r="D369" s="51">
        <f t="shared" ref="D369:E369" si="101">SUM(D370:D377)</f>
        <v>662704.47</v>
      </c>
      <c r="E369" s="51">
        <f t="shared" si="101"/>
        <v>396746.57</v>
      </c>
      <c r="F369" s="52">
        <f t="shared" si="81"/>
        <v>59.867797481432419</v>
      </c>
    </row>
    <row r="370" spans="1:6" ht="12.75" customHeight="1" x14ac:dyDescent="0.2">
      <c r="A370" s="53">
        <v>4221</v>
      </c>
      <c r="B370" s="85" t="s">
        <v>675</v>
      </c>
      <c r="C370" s="50" t="s">
        <v>767</v>
      </c>
      <c r="D370" s="242">
        <v>109565.26</v>
      </c>
      <c r="E370" s="242">
        <v>287143.2</v>
      </c>
      <c r="F370" s="52">
        <f t="shared" si="81"/>
        <v>262.07504093907141</v>
      </c>
    </row>
    <row r="371" spans="1:6" ht="12.75" customHeight="1" x14ac:dyDescent="0.2">
      <c r="A371" s="53">
        <v>4222</v>
      </c>
      <c r="B371" s="85" t="s">
        <v>768</v>
      </c>
      <c r="C371" s="50" t="s">
        <v>769</v>
      </c>
      <c r="D371" s="242">
        <v>14274</v>
      </c>
      <c r="E371" s="242">
        <v>13031.65</v>
      </c>
      <c r="F371" s="52">
        <f t="shared" si="81"/>
        <v>91.29641305870814</v>
      </c>
    </row>
    <row r="372" spans="1:6" ht="12.75" customHeight="1" x14ac:dyDescent="0.2">
      <c r="A372" s="53">
        <v>4223</v>
      </c>
      <c r="B372" s="85" t="s">
        <v>679</v>
      </c>
      <c r="C372" s="50" t="s">
        <v>770</v>
      </c>
      <c r="D372" s="242">
        <v>146663.72</v>
      </c>
      <c r="E372" s="242">
        <v>20192.060000000001</v>
      </c>
      <c r="F372" s="52">
        <f t="shared" si="81"/>
        <v>13.767590239767546</v>
      </c>
    </row>
    <row r="373" spans="1:6" ht="12.75" customHeight="1" x14ac:dyDescent="0.2">
      <c r="A373" s="53">
        <v>4224</v>
      </c>
      <c r="B373" s="85" t="s">
        <v>681</v>
      </c>
      <c r="C373" s="50" t="s">
        <v>771</v>
      </c>
      <c r="D373" s="242">
        <v>92134.63</v>
      </c>
      <c r="E373" s="242"/>
      <c r="F373" s="52">
        <f t="shared" si="81"/>
        <v>0</v>
      </c>
    </row>
    <row r="374" spans="1:6" ht="12.75" customHeight="1" x14ac:dyDescent="0.2">
      <c r="A374" s="53">
        <v>4225</v>
      </c>
      <c r="B374" s="85" t="s">
        <v>683</v>
      </c>
      <c r="C374" s="50" t="s">
        <v>772</v>
      </c>
      <c r="D374" s="242">
        <v>93006.15</v>
      </c>
      <c r="E374" s="242">
        <v>4155.3599999999997</v>
      </c>
      <c r="F374" s="52">
        <f t="shared" si="81"/>
        <v>4.4678335787472117</v>
      </c>
    </row>
    <row r="375" spans="1:6" ht="12.75" customHeight="1" x14ac:dyDescent="0.2">
      <c r="A375" s="53">
        <v>4226</v>
      </c>
      <c r="B375" s="85" t="s">
        <v>685</v>
      </c>
      <c r="C375" s="50" t="s">
        <v>773</v>
      </c>
      <c r="D375" s="242">
        <v>0</v>
      </c>
      <c r="E375" s="242">
        <v>171</v>
      </c>
      <c r="F375" s="52" t="str">
        <f t="shared" si="81"/>
        <v>-</v>
      </c>
    </row>
    <row r="376" spans="1:6" ht="12.75" customHeight="1" x14ac:dyDescent="0.2">
      <c r="A376" s="53">
        <v>4227</v>
      </c>
      <c r="B376" s="232" t="s">
        <v>687</v>
      </c>
      <c r="C376" s="50" t="s">
        <v>774</v>
      </c>
      <c r="D376" s="242">
        <v>207060.71</v>
      </c>
      <c r="E376" s="242">
        <v>72053.3</v>
      </c>
      <c r="F376" s="52">
        <f t="shared" si="81"/>
        <v>34.798151711157566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17285</v>
      </c>
      <c r="E378" s="51">
        <f t="shared" si="102"/>
        <v>11383.77</v>
      </c>
      <c r="F378" s="52">
        <f t="shared" si="81"/>
        <v>65.859242117442875</v>
      </c>
    </row>
    <row r="379" spans="1:6" ht="12.75" customHeight="1" x14ac:dyDescent="0.2">
      <c r="A379" s="53">
        <v>4231</v>
      </c>
      <c r="B379" s="85" t="s">
        <v>693</v>
      </c>
      <c r="C379" s="50" t="s">
        <v>778</v>
      </c>
      <c r="D379" s="242">
        <v>17285</v>
      </c>
      <c r="E379" s="242">
        <v>11383.77</v>
      </c>
      <c r="F379" s="52">
        <f t="shared" si="81"/>
        <v>65.859242117442875</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34456.69</v>
      </c>
      <c r="E383" s="51">
        <f t="shared" si="103"/>
        <v>13438.41</v>
      </c>
      <c r="F383" s="52">
        <f t="shared" si="81"/>
        <v>39.000873270183526</v>
      </c>
    </row>
    <row r="384" spans="1:6" ht="12.75" customHeight="1" x14ac:dyDescent="0.2">
      <c r="A384" s="53">
        <v>4241</v>
      </c>
      <c r="B384" s="85" t="s">
        <v>784</v>
      </c>
      <c r="C384" s="50" t="s">
        <v>785</v>
      </c>
      <c r="D384" s="242">
        <v>34456.69</v>
      </c>
      <c r="E384" s="242">
        <v>13438.41</v>
      </c>
      <c r="F384" s="52">
        <f t="shared" si="81"/>
        <v>39.000873270183526</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2344.02</v>
      </c>
      <c r="E391" s="51">
        <f t="shared" si="105"/>
        <v>12195.42</v>
      </c>
      <c r="F391" s="52">
        <f t="shared" si="81"/>
        <v>520.27798397624588</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2344.02</v>
      </c>
      <c r="E393" s="242">
        <v>12195.42</v>
      </c>
      <c r="F393" s="52">
        <f t="shared" si="81"/>
        <v>520.27798397624588</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3227057.06</v>
      </c>
      <c r="E402" s="51">
        <f t="shared" si="109"/>
        <v>134897.63</v>
      </c>
      <c r="F402" s="52">
        <f t="shared" si="81"/>
        <v>4.180205911822334</v>
      </c>
    </row>
    <row r="403" spans="1:6" ht="12.75" customHeight="1" x14ac:dyDescent="0.2">
      <c r="A403" s="53">
        <v>451</v>
      </c>
      <c r="B403" s="85" t="s">
        <v>812</v>
      </c>
      <c r="C403" s="50" t="s">
        <v>813</v>
      </c>
      <c r="D403" s="242">
        <v>2738598.3</v>
      </c>
      <c r="E403" s="242">
        <v>134897.63</v>
      </c>
      <c r="F403" s="52">
        <f t="shared" si="81"/>
        <v>4.9257910515755459</v>
      </c>
    </row>
    <row r="404" spans="1:6" ht="12.75" customHeight="1" x14ac:dyDescent="0.2">
      <c r="A404" s="53">
        <v>452</v>
      </c>
      <c r="B404" s="85" t="s">
        <v>814</v>
      </c>
      <c r="C404" s="50" t="s">
        <v>815</v>
      </c>
      <c r="D404" s="242">
        <v>481739.66</v>
      </c>
      <c r="E404" s="242"/>
      <c r="F404" s="52">
        <f t="shared" si="81"/>
        <v>0</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6719.1</v>
      </c>
      <c r="E406" s="242"/>
      <c r="F406" s="52">
        <f t="shared" si="81"/>
        <v>0</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4114360.27</v>
      </c>
      <c r="E408" s="51">
        <f t="shared" si="111"/>
        <v>619566.55000000005</v>
      </c>
      <c r="F408" s="52">
        <f t="shared" si="81"/>
        <v>15.058636321121194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34346429.780000001</v>
      </c>
      <c r="E412" s="51">
        <f>E6+E298</f>
        <v>35117991.359999999</v>
      </c>
      <c r="F412" s="52">
        <f t="shared" si="81"/>
        <v>102.24640984504678</v>
      </c>
    </row>
    <row r="413" spans="1:6" ht="12.75" customHeight="1" x14ac:dyDescent="0.2">
      <c r="A413" s="53" t="s">
        <v>609</v>
      </c>
      <c r="B413" s="85" t="s">
        <v>832</v>
      </c>
      <c r="C413" s="50" t="s">
        <v>833</v>
      </c>
      <c r="D413" s="51">
        <f t="shared" ref="D413:E413" si="112">D289+D350</f>
        <v>31844799.629999999</v>
      </c>
      <c r="E413" s="51">
        <f t="shared" si="112"/>
        <v>34240125.639999993</v>
      </c>
      <c r="F413" s="52">
        <f t="shared" si="81"/>
        <v>107.52187496178634</v>
      </c>
    </row>
    <row r="414" spans="1:6" ht="12.75" customHeight="1" x14ac:dyDescent="0.2">
      <c r="A414" s="53" t="s">
        <v>609</v>
      </c>
      <c r="B414" s="85" t="s">
        <v>834</v>
      </c>
      <c r="C414" s="50" t="s">
        <v>835</v>
      </c>
      <c r="D414" s="51">
        <f t="shared" ref="D414:E414" si="113">IF(D412&gt;=D413,D412-D413,0)</f>
        <v>2501630.1500000022</v>
      </c>
      <c r="E414" s="51">
        <f t="shared" si="113"/>
        <v>877865.72000000626</v>
      </c>
      <c r="F414" s="52">
        <f t="shared" si="81"/>
        <v>35.091746875532557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3687264.65</v>
      </c>
      <c r="E416" s="51">
        <f t="shared" si="115"/>
        <v>5983710.0899999999</v>
      </c>
      <c r="F416" s="52">
        <f t="shared" si="81"/>
        <v>162.28046147975846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656513.91</v>
      </c>
      <c r="E418" s="62">
        <f t="shared" si="117"/>
        <v>292215.7</v>
      </c>
      <c r="F418" s="57">
        <f t="shared" si="81"/>
        <v>44.510206950527518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63000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63000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63000</v>
      </c>
      <c r="F585" s="52" t="str">
        <f t="shared" si="119"/>
        <v>-</v>
      </c>
    </row>
    <row r="586" spans="1:6" ht="12.75" customHeight="1" x14ac:dyDescent="0.2">
      <c r="A586" s="53">
        <v>5321</v>
      </c>
      <c r="B586" s="85" t="s">
        <v>1171</v>
      </c>
      <c r="C586" s="50" t="s">
        <v>1172</v>
      </c>
      <c r="D586" s="242">
        <v>0</v>
      </c>
      <c r="E586" s="242">
        <v>63000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63000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34346429.780000001</v>
      </c>
      <c r="E639" s="51">
        <f t="shared" si="180"/>
        <v>35117991.359999999</v>
      </c>
      <c r="F639" s="52">
        <f t="shared" si="119"/>
        <v>102.24640984504678</v>
      </c>
    </row>
    <row r="640" spans="1:6" ht="12.75" customHeight="1" x14ac:dyDescent="0.2">
      <c r="A640" s="53" t="s">
        <v>609</v>
      </c>
      <c r="B640" s="85" t="s">
        <v>1278</v>
      </c>
      <c r="C640" s="50" t="s">
        <v>1279</v>
      </c>
      <c r="D640" s="51">
        <f t="shared" ref="D640:E640" si="181">D413+D528</f>
        <v>31844799.629999999</v>
      </c>
      <c r="E640" s="51">
        <f t="shared" si="181"/>
        <v>34303125.639999993</v>
      </c>
      <c r="F640" s="52">
        <f t="shared" si="119"/>
        <v>107.7197094613969</v>
      </c>
    </row>
    <row r="641" spans="1:6" ht="12.75" customHeight="1" x14ac:dyDescent="0.2">
      <c r="A641" s="53" t="s">
        <v>609</v>
      </c>
      <c r="B641" s="85" t="s">
        <v>1280</v>
      </c>
      <c r="C641" s="50" t="s">
        <v>1281</v>
      </c>
      <c r="D641" s="51">
        <f t="shared" ref="D641:E641" si="182">IF(D639&gt;=D640,D639-D640,0)</f>
        <v>2501630.1500000022</v>
      </c>
      <c r="E641" s="51">
        <f t="shared" si="182"/>
        <v>814865.72000000626</v>
      </c>
      <c r="F641" s="52">
        <f t="shared" si="119"/>
        <v>32.573388995971506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3687264.65</v>
      </c>
      <c r="E643" s="51">
        <f t="shared" si="184"/>
        <v>5983710.0899999999</v>
      </c>
      <c r="F643" s="52">
        <f t="shared" si="119"/>
        <v>162.28046147975846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6188894.8000000026</v>
      </c>
      <c r="E645" s="51">
        <f t="shared" si="186"/>
        <v>6798575.8100000061</v>
      </c>
      <c r="F645" s="52">
        <f t="shared" si="119"/>
        <v>109.85120978304566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1655126.91</v>
      </c>
      <c r="E647" s="243">
        <v>2035302.3999999999</v>
      </c>
      <c r="F647" s="57">
        <f t="shared" si="119"/>
        <v>122.96956733064053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5626156.8799999999</v>
      </c>
      <c r="E649" s="242">
        <v>6463555.3700000001</v>
      </c>
      <c r="F649" s="52">
        <f t="shared" ref="F649:F724" si="188">IF(D649&lt;&gt;0,IF(E649/D649&gt;=100,"&gt;&gt;100",E649/D649*100),"-")</f>
        <v>114.88402310601762</v>
      </c>
    </row>
    <row r="650" spans="1:6" ht="12.75" customHeight="1" x14ac:dyDescent="0.2">
      <c r="A650" s="53" t="s">
        <v>1297</v>
      </c>
      <c r="B650" s="85" t="s">
        <v>1298</v>
      </c>
      <c r="C650" s="50" t="s">
        <v>1297</v>
      </c>
      <c r="D650" s="242">
        <v>25680504.649999999</v>
      </c>
      <c r="E650" s="242">
        <v>22559065.440000001</v>
      </c>
      <c r="F650" s="52">
        <f t="shared" si="188"/>
        <v>87.845101751144909</v>
      </c>
    </row>
    <row r="651" spans="1:6" ht="12.75" customHeight="1" x14ac:dyDescent="0.2">
      <c r="A651" s="53" t="s">
        <v>1299</v>
      </c>
      <c r="B651" s="85" t="s">
        <v>1300</v>
      </c>
      <c r="C651" s="50" t="s">
        <v>1299</v>
      </c>
      <c r="D651" s="242">
        <v>24843120.149999999</v>
      </c>
      <c r="E651" s="242">
        <v>21956076.170000002</v>
      </c>
      <c r="F651" s="52">
        <f t="shared" si="188"/>
        <v>88.378899419362995</v>
      </c>
    </row>
    <row r="652" spans="1:6" ht="24" x14ac:dyDescent="0.2">
      <c r="A652" s="53">
        <v>11</v>
      </c>
      <c r="B652" s="85" t="s">
        <v>1301</v>
      </c>
      <c r="C652" s="50" t="s">
        <v>1302</v>
      </c>
      <c r="D652" s="51">
        <f t="shared" ref="D652:E652" si="189">+D649+D650-D651</f>
        <v>6463541.379999999</v>
      </c>
      <c r="E652" s="51">
        <f t="shared" si="189"/>
        <v>7066544.6400000006</v>
      </c>
      <c r="F652" s="52">
        <f t="shared" si="188"/>
        <v>109.32930145486284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641</v>
      </c>
      <c r="E654" s="262">
        <v>658</v>
      </c>
      <c r="F654" s="52">
        <f t="shared" si="188"/>
        <v>102.65210608424337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621</v>
      </c>
      <c r="E656" s="262">
        <v>634</v>
      </c>
      <c r="F656" s="52">
        <f t="shared" si="188"/>
        <v>102.09339774557166</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130715.01</v>
      </c>
      <c r="E676" s="242">
        <v>11785.44</v>
      </c>
      <c r="F676" s="52">
        <f t="shared" si="188"/>
        <v>9.0161336483086387</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v>214.42</v>
      </c>
      <c r="F694" s="52" t="str">
        <f t="shared" si="188"/>
        <v>-</v>
      </c>
    </row>
    <row r="695" spans="1:6" ht="12.75" customHeight="1" x14ac:dyDescent="0.2">
      <c r="A695" s="53">
        <v>63812</v>
      </c>
      <c r="B695" s="232" t="s">
        <v>1373</v>
      </c>
      <c r="C695" s="50" t="s">
        <v>1374</v>
      </c>
      <c r="D695" s="242">
        <v>507088.39</v>
      </c>
      <c r="E695" s="242">
        <v>431095.31</v>
      </c>
      <c r="F695" s="52">
        <f t="shared" si="188"/>
        <v>85.013839500446849</v>
      </c>
    </row>
    <row r="696" spans="1:6" ht="24" x14ac:dyDescent="0.2">
      <c r="A696" s="53" t="s">
        <v>1375</v>
      </c>
      <c r="B696" s="232" t="s">
        <v>1376</v>
      </c>
      <c r="C696" s="50" t="s">
        <v>1375</v>
      </c>
      <c r="D696" s="242">
        <v>35755.919999999998</v>
      </c>
      <c r="E696" s="242"/>
      <c r="F696" s="52">
        <f t="shared" si="188"/>
        <v>0</v>
      </c>
    </row>
    <row r="697" spans="1:6" ht="24" x14ac:dyDescent="0.2">
      <c r="A697" s="53" t="s">
        <v>1377</v>
      </c>
      <c r="B697" s="232" t="s">
        <v>1378</v>
      </c>
      <c r="C697" s="50" t="s">
        <v>1377</v>
      </c>
      <c r="D697" s="242">
        <v>3548.35</v>
      </c>
      <c r="E697" s="242">
        <v>14255.94</v>
      </c>
      <c r="F697" s="52">
        <f t="shared" si="188"/>
        <v>401.76250933532492</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1642679.53</v>
      </c>
      <c r="E710" s="242">
        <v>1868317.84</v>
      </c>
      <c r="F710" s="52">
        <f t="shared" si="188"/>
        <v>113.73599085391903</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v>270</v>
      </c>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19555.02</v>
      </c>
      <c r="E716" s="242">
        <v>18173.150000000001</v>
      </c>
      <c r="F716" s="52">
        <f t="shared" si="188"/>
        <v>92.933425790410865</v>
      </c>
    </row>
    <row r="717" spans="1:6" ht="12.75" customHeight="1" x14ac:dyDescent="0.2">
      <c r="A717" s="53">
        <v>31215</v>
      </c>
      <c r="B717" s="85" t="s">
        <v>1414</v>
      </c>
      <c r="C717" s="50" t="s">
        <v>1415</v>
      </c>
      <c r="D717" s="242">
        <v>10622.85</v>
      </c>
      <c r="E717" s="242">
        <v>26659.24</v>
      </c>
      <c r="F717" s="52">
        <f t="shared" si="188"/>
        <v>250.96127687014317</v>
      </c>
    </row>
    <row r="718" spans="1:6" ht="12.75" customHeight="1" x14ac:dyDescent="0.2">
      <c r="A718" s="53">
        <v>32121</v>
      </c>
      <c r="B718" s="85" t="s">
        <v>1416</v>
      </c>
      <c r="C718" s="50" t="s">
        <v>1417</v>
      </c>
      <c r="D718" s="242">
        <v>275276.55</v>
      </c>
      <c r="E718" s="242">
        <v>287775.24</v>
      </c>
      <c r="F718" s="52">
        <f t="shared" si="188"/>
        <v>104.54041217822588</v>
      </c>
    </row>
    <row r="719" spans="1:6" ht="12.75" customHeight="1" x14ac:dyDescent="0.2">
      <c r="A719" s="53" t="s">
        <v>1418</v>
      </c>
      <c r="B719" s="85" t="s">
        <v>1419</v>
      </c>
      <c r="C719" s="50" t="s">
        <v>1418</v>
      </c>
      <c r="D719" s="242">
        <v>2000</v>
      </c>
      <c r="E719" s="242">
        <v>2663.62</v>
      </c>
      <c r="F719" s="52">
        <f t="shared" si="188"/>
        <v>133.18099999999998</v>
      </c>
    </row>
    <row r="720" spans="1:6" ht="12.75" customHeight="1" x14ac:dyDescent="0.2">
      <c r="A720" s="53" t="s">
        <v>1420</v>
      </c>
      <c r="B720" s="85" t="s">
        <v>1421</v>
      </c>
      <c r="C720" s="50" t="s">
        <v>1420</v>
      </c>
      <c r="D720" s="242">
        <v>43816.99</v>
      </c>
      <c r="E720" s="242">
        <v>18540</v>
      </c>
      <c r="F720" s="52">
        <f t="shared" si="188"/>
        <v>42.312354180421799</v>
      </c>
    </row>
    <row r="721" spans="1:6" ht="12.75" customHeight="1" x14ac:dyDescent="0.2">
      <c r="A721" s="53" t="s">
        <v>1422</v>
      </c>
      <c r="B721" s="85" t="s">
        <v>1423</v>
      </c>
      <c r="C721" s="50" t="s">
        <v>1422</v>
      </c>
      <c r="D721" s="242">
        <v>274513.01</v>
      </c>
      <c r="E721" s="242">
        <v>167173.66</v>
      </c>
      <c r="F721" s="52">
        <f t="shared" si="188"/>
        <v>60.898264894621931</v>
      </c>
    </row>
    <row r="722" spans="1:6" ht="12.75" customHeight="1" x14ac:dyDescent="0.2">
      <c r="A722" s="53" t="s">
        <v>1424</v>
      </c>
      <c r="B722" s="85" t="s">
        <v>1425</v>
      </c>
      <c r="C722" s="50" t="s">
        <v>1424</v>
      </c>
      <c r="D722" s="242">
        <v>508666.82</v>
      </c>
      <c r="E722" s="242">
        <v>566115.73</v>
      </c>
      <c r="F722" s="52">
        <f t="shared" si="188"/>
        <v>111.29401559944483</v>
      </c>
    </row>
    <row r="723" spans="1:6" ht="12.75" customHeight="1" x14ac:dyDescent="0.2">
      <c r="A723" s="53" t="s">
        <v>1426</v>
      </c>
      <c r="B723" s="85" t="s">
        <v>1427</v>
      </c>
      <c r="C723" s="50" t="s">
        <v>1426</v>
      </c>
      <c r="D723" s="242">
        <v>162291.68</v>
      </c>
      <c r="E723" s="242">
        <v>170385.17</v>
      </c>
      <c r="F723" s="52">
        <f t="shared" si="188"/>
        <v>104.9870024144183</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172.54</v>
      </c>
      <c r="E725" s="242"/>
      <c r="F725" s="52">
        <f t="shared" ref="F725:F979" si="190">IF(D725&lt;&gt;0,IF(E725/D725&gt;=100,"&gt;&gt;100",E725/D725*100),"-")</f>
        <v>0</v>
      </c>
    </row>
    <row r="726" spans="1:6" ht="12.75" customHeight="1" x14ac:dyDescent="0.2">
      <c r="A726" s="53" t="s">
        <v>1432</v>
      </c>
      <c r="B726" s="85" t="s">
        <v>1433</v>
      </c>
      <c r="C726" s="50" t="s">
        <v>1432</v>
      </c>
      <c r="D726" s="242">
        <v>10252.01</v>
      </c>
      <c r="E726" s="242">
        <v>16805.55</v>
      </c>
      <c r="F726" s="52">
        <f t="shared" si="190"/>
        <v>163.92444018294947</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v>42735</v>
      </c>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489220.83</v>
      </c>
      <c r="E819" s="242">
        <v>597765.31000000006</v>
      </c>
      <c r="F819" s="52">
        <f t="shared" si="190"/>
        <v>122.18721553618231</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977577.03</v>
      </c>
      <c r="E829" s="242">
        <v>841237.72</v>
      </c>
      <c r="F829" s="52">
        <f t="shared" si="190"/>
        <v>86.053343540610811</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0"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44" workbookViewId="0">
      <selection activeCell="E261" sqref="E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41469898.210000001</v>
      </c>
      <c r="E6" s="229">
        <f t="shared" si="0"/>
        <v>41647114.859999999</v>
      </c>
      <c r="F6" s="230">
        <f t="shared" ref="F6:F260" si="1">IF(D6&gt;0,IF(E6/D6&gt;=100,"&gt;&gt;100",E6/D6*100),"-")</f>
        <v>100.42733803951624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32457427.73</v>
      </c>
      <c r="E7" s="104">
        <f t="shared" si="2"/>
        <v>31957403.630000003</v>
      </c>
      <c r="F7" s="93">
        <f t="shared" si="1"/>
        <v>98.459446311767238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2019885.9399999995</v>
      </c>
      <c r="E8" s="104">
        <f>E9+E10-E11</f>
        <v>1997968.89</v>
      </c>
      <c r="F8" s="93">
        <f t="shared" si="1"/>
        <v>98.91493625625219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860101.46</v>
      </c>
      <c r="E9" s="247">
        <v>860101.45</v>
      </c>
      <c r="F9" s="93">
        <f t="shared" si="1"/>
        <v>99.999998837346467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1829627.39</v>
      </c>
      <c r="E10" s="247">
        <v>1835546.14</v>
      </c>
      <c r="F10" s="93">
        <f t="shared" si="1"/>
        <v>100.32349482918485</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669842.91</v>
      </c>
      <c r="E11" s="247">
        <v>697678.7</v>
      </c>
      <c r="F11" s="93">
        <f t="shared" si="1"/>
        <v>104.15556984845892</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30215882.020000003</v>
      </c>
      <c r="E12" s="104">
        <f t="shared" si="3"/>
        <v>29645154.840000004</v>
      </c>
      <c r="F12" s="93">
        <f t="shared" si="1"/>
        <v>98.11116822728448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27169655.620000001</v>
      </c>
      <c r="E13" s="104">
        <f t="shared" si="4"/>
        <v>26935302.950000003</v>
      </c>
      <c r="F13" s="93">
        <f t="shared" si="1"/>
        <v>99.13744703548069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144840.79999999999</v>
      </c>
      <c r="E14" s="247">
        <v>186897.05</v>
      </c>
      <c r="F14" s="93">
        <f t="shared" si="1"/>
        <v>129.03619007903851</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30394140.59</v>
      </c>
      <c r="E15" s="247">
        <v>30437356.59</v>
      </c>
      <c r="F15" s="93">
        <f t="shared" si="1"/>
        <v>100.14218530006478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1033605.51</v>
      </c>
      <c r="E17" s="247">
        <v>1035955.51</v>
      </c>
      <c r="F17" s="93">
        <f t="shared" si="1"/>
        <v>100.22735946908796</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4402931.28</v>
      </c>
      <c r="E18" s="247">
        <v>4724906.2</v>
      </c>
      <c r="F18" s="93">
        <f t="shared" si="1"/>
        <v>107.3127400707467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2707797.8000000017</v>
      </c>
      <c r="E19" s="104">
        <f t="shared" si="5"/>
        <v>2419092.1400000006</v>
      </c>
      <c r="F19" s="93">
        <f t="shared" si="1"/>
        <v>89.337990451133351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5288496.6100000003</v>
      </c>
      <c r="E20" s="247">
        <v>5576903.4400000004</v>
      </c>
      <c r="F20" s="93">
        <f t="shared" si="1"/>
        <v>105.45347480141432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316286.08000000002</v>
      </c>
      <c r="E21" s="247">
        <v>329286.17</v>
      </c>
      <c r="F21" s="93">
        <f t="shared" si="1"/>
        <v>104.11023147145772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881270.66</v>
      </c>
      <c r="E22" s="247">
        <v>901759.37</v>
      </c>
      <c r="F22" s="93">
        <f t="shared" si="1"/>
        <v>102.32490549498152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464250.28</v>
      </c>
      <c r="E23" s="247">
        <v>464250.28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341073.65</v>
      </c>
      <c r="E24" s="247">
        <v>345229.01</v>
      </c>
      <c r="F24" s="93">
        <f t="shared" si="1"/>
        <v>101.21831751001579</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58840.44</v>
      </c>
      <c r="E25" s="247">
        <v>59011.44</v>
      </c>
      <c r="F25" s="93">
        <f t="shared" si="1"/>
        <v>100.29061645358193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2380043.9500000002</v>
      </c>
      <c r="E26" s="247">
        <v>2452218.67</v>
      </c>
      <c r="F26" s="93">
        <f t="shared" si="1"/>
        <v>103.03249526127448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7022463.8700000001</v>
      </c>
      <c r="E28" s="247">
        <v>7709566.2400000002</v>
      </c>
      <c r="F28" s="93">
        <f t="shared" si="1"/>
        <v>109.78434895101852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90818.01999999999</v>
      </c>
      <c r="E29" s="104">
        <f t="shared" si="6"/>
        <v>84034.51999999999</v>
      </c>
      <c r="F29" s="93">
        <f t="shared" si="1"/>
        <v>92.530667371959879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74027.31</v>
      </c>
      <c r="E30" s="247">
        <v>85411.08</v>
      </c>
      <c r="F30" s="93">
        <f t="shared" si="1"/>
        <v>115.37779773437668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62367.839999999997</v>
      </c>
      <c r="E32" s="247">
        <v>62367.839999999997</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45577.13</v>
      </c>
      <c r="E34" s="247">
        <v>63744.4</v>
      </c>
      <c r="F34" s="93">
        <f t="shared" si="1"/>
        <v>139.86049582323417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129277.81999999983</v>
      </c>
      <c r="E35" s="104">
        <f t="shared" si="7"/>
        <v>99241.35999999987</v>
      </c>
      <c r="F35" s="93">
        <f t="shared" si="1"/>
        <v>76.765960317090745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1512575.38</v>
      </c>
      <c r="E36" s="247">
        <v>1526013.79</v>
      </c>
      <c r="F36" s="93">
        <f t="shared" si="1"/>
        <v>100.88844563898694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31146.98</v>
      </c>
      <c r="E37" s="247">
        <v>31146.99</v>
      </c>
      <c r="F37" s="93">
        <f t="shared" si="1"/>
        <v>100.00003210584141</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514.91</v>
      </c>
      <c r="E39" s="247">
        <v>514.91</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1414959.45</v>
      </c>
      <c r="E40" s="247">
        <v>1458434.33</v>
      </c>
      <c r="F40" s="93">
        <f t="shared" si="1"/>
        <v>103.07251773186859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79821.570000000007</v>
      </c>
      <c r="E41" s="104">
        <f t="shared" si="8"/>
        <v>79821.570000000007</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103777.97</v>
      </c>
      <c r="E42" s="247">
        <v>103777.97</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23956.400000000001</v>
      </c>
      <c r="E44" s="247">
        <v>23956.400000000001</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38511.189999999973</v>
      </c>
      <c r="E45" s="104">
        <f t="shared" si="9"/>
        <v>27662.300000000017</v>
      </c>
      <c r="F45" s="93">
        <f t="shared" si="1"/>
        <v>71.829252744462153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276999.46999999997</v>
      </c>
      <c r="E47" s="247">
        <v>288904.08</v>
      </c>
      <c r="F47" s="93">
        <f t="shared" si="1"/>
        <v>104.29770136383294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238488.28</v>
      </c>
      <c r="E50" s="247">
        <v>261241.78</v>
      </c>
      <c r="F50" s="93">
        <f t="shared" si="1"/>
        <v>109.54072040772822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517901.72</v>
      </c>
      <c r="E54" s="247">
        <v>548190.34</v>
      </c>
      <c r="F54" s="93">
        <f t="shared" si="1"/>
        <v>105.84833354096604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517901.72</v>
      </c>
      <c r="E55" s="247">
        <v>548190.34</v>
      </c>
      <c r="F55" s="93">
        <f t="shared" si="1"/>
        <v>105.84833354096604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221659.77</v>
      </c>
      <c r="E56" s="104">
        <f t="shared" si="11"/>
        <v>314279.90000000002</v>
      </c>
      <c r="F56" s="93">
        <f t="shared" si="1"/>
        <v>141.78481733514388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221659.77</v>
      </c>
      <c r="E57" s="247">
        <v>314279.90000000002</v>
      </c>
      <c r="F57" s="93">
        <f t="shared" si="1"/>
        <v>141.78481733514388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9012470.4800000004</v>
      </c>
      <c r="E68" s="104">
        <f t="shared" si="13"/>
        <v>9689711.2300000004</v>
      </c>
      <c r="F68" s="93">
        <f t="shared" si="1"/>
        <v>107.51448508489317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6463541.3799999999</v>
      </c>
      <c r="E69" s="104">
        <f t="shared" si="14"/>
        <v>7066544.6399999997</v>
      </c>
      <c r="F69" s="93">
        <f t="shared" si="1"/>
        <v>109.32930145486282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6457696.3700000001</v>
      </c>
      <c r="E70" s="104">
        <f t="shared" si="15"/>
        <v>7061768.54</v>
      </c>
      <c r="F70" s="93">
        <f t="shared" si="1"/>
        <v>109.35429811792157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6457696.3700000001</v>
      </c>
      <c r="E72" s="247">
        <v>7061768.54</v>
      </c>
      <c r="F72" s="93">
        <f t="shared" si="1"/>
        <v>109.35429811792157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5845.01</v>
      </c>
      <c r="E76" s="247">
        <v>4776.1000000000004</v>
      </c>
      <c r="F76" s="93">
        <f t="shared" si="1"/>
        <v>81.712435051437041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114800.11</v>
      </c>
      <c r="E78" s="104">
        <f>E79+SUM(E82:E84)-E85+E86</f>
        <v>110214.46</v>
      </c>
      <c r="F78" s="93">
        <f t="shared" si="1"/>
        <v>96.005535186333887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12604.26</v>
      </c>
      <c r="E82" s="247">
        <v>2852</v>
      </c>
      <c r="F82" s="93">
        <f t="shared" si="1"/>
        <v>22.627270462526162</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708.96</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101486.89</v>
      </c>
      <c r="E86" s="247">
        <v>107362.46</v>
      </c>
      <c r="F86" s="93">
        <f t="shared" si="1"/>
        <v>105.78948670118871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100869.33</v>
      </c>
      <c r="E134" s="104">
        <f t="shared" si="23"/>
        <v>163869.32999999999</v>
      </c>
      <c r="F134" s="93">
        <f t="shared" si="1"/>
        <v>162.45704219508545</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100869.33</v>
      </c>
      <c r="E135" s="104">
        <f t="shared" si="24"/>
        <v>163869.32999999999</v>
      </c>
      <c r="F135" s="93">
        <f t="shared" si="1"/>
        <v>162.45704219508545</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100869.33</v>
      </c>
      <c r="E139" s="247">
        <v>163869.32999999999</v>
      </c>
      <c r="F139" s="93">
        <f t="shared" si="1"/>
        <v>162.45704219508545</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663322.51</v>
      </c>
      <c r="E146" s="104">
        <f t="shared" si="26"/>
        <v>299995.16000000009</v>
      </c>
      <c r="F146" s="93">
        <f t="shared" si="1"/>
        <v>45.226138941071078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774954.48</v>
      </c>
      <c r="E159" s="247">
        <v>519518.38</v>
      </c>
      <c r="F159" s="93">
        <f t="shared" si="1"/>
        <v>67.038567220103047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294508.05</v>
      </c>
      <c r="E160" s="247">
        <v>159016.94</v>
      </c>
      <c r="F160" s="93">
        <f t="shared" si="1"/>
        <v>53.994089465466224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406140.02</v>
      </c>
      <c r="E163" s="247">
        <v>378540.16</v>
      </c>
      <c r="F163" s="93">
        <f t="shared" si="1"/>
        <v>93.204348588942295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14810.24</v>
      </c>
      <c r="E164" s="104">
        <f t="shared" si="28"/>
        <v>13785.24</v>
      </c>
      <c r="F164" s="93">
        <f t="shared" si="1"/>
        <v>93.079112830041922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14810.24</v>
      </c>
      <c r="E166" s="247">
        <v>13785.24</v>
      </c>
      <c r="F166" s="93">
        <f t="shared" si="1"/>
        <v>93.079112830041922</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1655126.91</v>
      </c>
      <c r="E170" s="104">
        <f t="shared" si="29"/>
        <v>2035302.3999999999</v>
      </c>
      <c r="F170" s="93">
        <f t="shared" si="1"/>
        <v>122.96956733064053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1655126.91</v>
      </c>
      <c r="E171" s="247">
        <v>2035302.3999999999</v>
      </c>
      <c r="F171" s="93">
        <f t="shared" si="1"/>
        <v>122.96956733064053</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41469898.210000001</v>
      </c>
      <c r="E175" s="104">
        <f t="shared" si="30"/>
        <v>41647114.859999999</v>
      </c>
      <c r="F175" s="93">
        <f t="shared" si="1"/>
        <v>100.42733803951624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2019121.31</v>
      </c>
      <c r="E176" s="104">
        <f t="shared" si="31"/>
        <v>2389004.2600000002</v>
      </c>
      <c r="F176" s="93">
        <f t="shared" si="1"/>
        <v>118.31900580555015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1998203.58</v>
      </c>
      <c r="E177" s="104">
        <f t="shared" si="32"/>
        <v>2336032.4200000004</v>
      </c>
      <c r="F177" s="93">
        <f t="shared" si="1"/>
        <v>116.90662770206831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1631435.08</v>
      </c>
      <c r="E178" s="247">
        <v>2011043.05</v>
      </c>
      <c r="F178" s="93">
        <f t="shared" si="1"/>
        <v>123.26834666323346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267553.51</v>
      </c>
      <c r="E179" s="247">
        <v>210506.73</v>
      </c>
      <c r="F179" s="93">
        <f t="shared" si="1"/>
        <v>78.678366058438172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162.6</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162.6</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7366.13</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91686.26</v>
      </c>
      <c r="E188" s="247">
        <v>114482.64</v>
      </c>
      <c r="F188" s="93">
        <f t="shared" si="1"/>
        <v>124.86346372946176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20917.73</v>
      </c>
      <c r="E189" s="247">
        <v>52971.839999999997</v>
      </c>
      <c r="F189" s="93">
        <f t="shared" si="1"/>
        <v>253.23895088042536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39450776.899999999</v>
      </c>
      <c r="E237" s="104">
        <f t="shared" si="41"/>
        <v>39258110.600000001</v>
      </c>
      <c r="F237" s="93">
        <f t="shared" si="1"/>
        <v>99.511628629042292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32585514.469999999</v>
      </c>
      <c r="E238" s="104">
        <f t="shared" si="42"/>
        <v>32148490.369999997</v>
      </c>
      <c r="F238" s="93">
        <f t="shared" si="1"/>
        <v>98.65883934285479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32585514.469999999</v>
      </c>
      <c r="E239" s="104">
        <f t="shared" si="43"/>
        <v>32148490.369999997</v>
      </c>
      <c r="F239" s="93">
        <f t="shared" si="1"/>
        <v>98.65883934285479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9320780.2400000002</v>
      </c>
      <c r="E240" s="247">
        <v>9043969.5299999993</v>
      </c>
      <c r="F240" s="93">
        <f t="shared" si="1"/>
        <v>97.030176628217546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23264734.23</v>
      </c>
      <c r="E241" s="247">
        <v>23104520.84</v>
      </c>
      <c r="F241" s="93">
        <f t="shared" si="1"/>
        <v>99.311346571097275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6188894.8000000007</v>
      </c>
      <c r="E245" s="104">
        <f t="shared" si="45"/>
        <v>6798575.8100000005</v>
      </c>
      <c r="F245" s="93">
        <f t="shared" si="1"/>
        <v>109.85120978304559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10303255.07</v>
      </c>
      <c r="E246" s="104">
        <f t="shared" si="46"/>
        <v>7481142.3600000003</v>
      </c>
      <c r="F246" s="93">
        <f t="shared" si="1"/>
        <v>72.60950359059683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10303255.07</v>
      </c>
      <c r="E247" s="247">
        <v>7481142.3600000003</v>
      </c>
      <c r="F247" s="93">
        <f t="shared" si="1"/>
        <v>72.60950359059683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4114360.27</v>
      </c>
      <c r="E250" s="104">
        <f t="shared" si="47"/>
        <v>682566.55</v>
      </c>
      <c r="F250" s="93">
        <f t="shared" si="1"/>
        <v>16.589858573566289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4114360.27</v>
      </c>
      <c r="E252" s="387">
        <v>619566.55000000005</v>
      </c>
      <c r="F252" s="93">
        <f t="shared" si="1"/>
        <v>15.058636321121194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63000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656513.91</v>
      </c>
      <c r="E255" s="247">
        <v>292215.7</v>
      </c>
      <c r="F255" s="93">
        <f t="shared" si="1"/>
        <v>44.510206950527518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19853.72</v>
      </c>
      <c r="E256" s="247">
        <v>18828.72</v>
      </c>
      <c r="F256" s="93">
        <f t="shared" si="1"/>
        <v>94.837239570216568</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50447.47</v>
      </c>
      <c r="E259" s="104">
        <f t="shared" si="49"/>
        <v>46570.06</v>
      </c>
      <c r="F259" s="93">
        <f t="shared" si="1"/>
        <v>92.313965398066529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50447.47</v>
      </c>
      <c r="E260" s="248">
        <v>46570.06</v>
      </c>
      <c r="F260" s="97">
        <f t="shared" si="1"/>
        <v>92.313965398066529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1024071.45</v>
      </c>
      <c r="E264" s="247">
        <v>504834.86</v>
      </c>
      <c r="F264" s="93">
        <f t="shared" si="50"/>
        <v>49.29683959063599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45391.08</v>
      </c>
      <c r="E265" s="247">
        <v>173700.46</v>
      </c>
      <c r="F265" s="93">
        <f t="shared" si="50"/>
        <v>382.67531858682366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14810.24</v>
      </c>
      <c r="E267" s="247">
        <v>13785.24</v>
      </c>
      <c r="F267" s="93">
        <f t="shared" si="50"/>
        <v>93.079112830041922</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101486.89</v>
      </c>
      <c r="E268" s="247">
        <v>107362.46</v>
      </c>
      <c r="F268" s="93">
        <f t="shared" si="50"/>
        <v>105.78948670118871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43431.27</v>
      </c>
      <c r="E287" s="247">
        <v>60492.47</v>
      </c>
      <c r="F287" s="93">
        <f t="shared" si="50"/>
        <v>139.283216908002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1954772.31</v>
      </c>
      <c r="E288" s="247">
        <v>2275539.9500000002</v>
      </c>
      <c r="F288" s="93">
        <f t="shared" si="50"/>
        <v>116.40946305403723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17180.03</v>
      </c>
      <c r="E289" s="247">
        <v>5240.1899999999996</v>
      </c>
      <c r="F289" s="93">
        <f t="shared" si="50"/>
        <v>30.501634746854339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3737.7</v>
      </c>
      <c r="E290" s="247">
        <v>47731.65</v>
      </c>
      <c r="F290" s="93">
        <f t="shared" si="50"/>
        <v>1277.0326671482462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51 D262:E322 D253:E260 D252">
    <cfRule type="cellIs" dxfId="9" priority="2" operator="lessThan">
      <formula>0</formula>
    </cfRule>
  </conditionalFormatting>
  <conditionalFormatting sqref="E252">
    <cfRule type="cellIs" dxfId="0" priority="1" operator="lessThan">
      <formula>-0.001</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31844799.629999999</v>
      </c>
      <c r="E114" s="81">
        <f t="shared" si="22"/>
        <v>34240125.640000001</v>
      </c>
      <c r="F114" s="63">
        <f t="shared" si="1"/>
        <v>107.52187496178635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31844799.629999999</v>
      </c>
      <c r="E122" s="81">
        <f t="shared" si="25"/>
        <v>34240125.640000001</v>
      </c>
      <c r="F122" s="63">
        <f t="shared" si="1"/>
        <v>107.52187496178635</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31844799.629999999</v>
      </c>
      <c r="E124" s="249">
        <v>34240125.640000001</v>
      </c>
      <c r="F124" s="63">
        <f t="shared" si="1"/>
        <v>107.52187496178635</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31844799.629999999</v>
      </c>
      <c r="E141" s="106">
        <f t="shared" si="28"/>
        <v>34240125.640000001</v>
      </c>
      <c r="F141" s="82">
        <f t="shared" si="1"/>
        <v>107.52187496178635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8"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7"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H12" sqref="H1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2019121.31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45036020.140000001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44414239.5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26516579.129999999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6251864.6699999999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24544.37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597765.31000000006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11023486.02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621780.64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44666137.189999998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44076410.659999996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26136971.16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6308911.46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24706.97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605131.43000000005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11000689.640000001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589726.53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2389004.2600000054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65732.66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60492.47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60492.47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60473.86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18.61</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5240.1899999999996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5240.1899999999996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2323271.6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2275539.9500000002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47731.65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6"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23815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5" priority="3" operator="equal">
      <formula>"Pogreška"</formula>
    </cfRule>
  </conditionalFormatting>
  <conditionalFormatting sqref="B5:B13 B21:B276 B278:B311 B313:B314 B316 B318">
    <cfRule type="cellIs" dxfId="4" priority="2" operator="equal">
      <formula>"Provjera"</formula>
    </cfRule>
  </conditionalFormatting>
  <conditionalFormatting sqref="B15:B19">
    <cfRule type="cellIs" dxfId="3" priority="4" operator="equal">
      <formula>"Provjera"</formula>
    </cfRule>
  </conditionalFormatting>
  <conditionalFormatting sqref="B318">
    <cfRule type="cellIs" dxfId="2"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Helga Fatović</cp:lastModifiedBy>
  <cp:lastPrinted>2025-01-30T08:12:15Z</cp:lastPrinted>
  <dcterms:created xsi:type="dcterms:W3CDTF">2022-04-01T05:14:30Z</dcterms:created>
  <dcterms:modified xsi:type="dcterms:W3CDTF">2025-01-30T10:21:21Z</dcterms:modified>
</cp:coreProperties>
</file>