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763" activeTab="1"/>
  </bookViews>
  <sheets>
    <sheet name="COVER" sheetId="1" r:id="rId1"/>
    <sheet name="UPUTA" sheetId="2" r:id="rId2"/>
    <sheet name="IZV RAS 1." sheetId="3" r:id="rId3"/>
    <sheet name="IZV FIN 2" sheetId="4" r:id="rId4"/>
  </sheets>
  <definedNames/>
  <calcPr fullCalcOnLoad="1"/>
</workbook>
</file>

<file path=xl/sharedStrings.xml><?xml version="1.0" encoding="utf-8"?>
<sst xmlns="http://schemas.openxmlformats.org/spreadsheetml/2006/main" count="239" uniqueCount="81">
  <si>
    <t>a) Proračun MZOS-a</t>
  </si>
  <si>
    <t>3</t>
  </si>
  <si>
    <t>31</t>
  </si>
  <si>
    <t>32</t>
  </si>
  <si>
    <t>38</t>
  </si>
  <si>
    <t xml:space="preserve">RASHODI POSLOVANJA </t>
  </si>
  <si>
    <t xml:space="preserve">Ostali rashodi </t>
  </si>
  <si>
    <t>c) jedinice lokalne i regionalne (područne) samouprave)</t>
  </si>
  <si>
    <t>a) školarine (participacija studenata)</t>
  </si>
  <si>
    <t>b) istraživački projekti</t>
  </si>
  <si>
    <t>c) nakladnička djelatnost</t>
  </si>
  <si>
    <t>3. DONACIJE</t>
  </si>
  <si>
    <t>4. OSTALO</t>
  </si>
  <si>
    <t xml:space="preserve">Rashodi za zaposlene (plaće, doprinosi i ostali rashodi za zaposlene) </t>
  </si>
  <si>
    <t>Financijski rashodi  (kamate i ostali financijski rashodi)</t>
  </si>
  <si>
    <t>t+1</t>
  </si>
  <si>
    <t>t+2</t>
  </si>
  <si>
    <t>tekuća godina -t</t>
  </si>
  <si>
    <t>državni proračun</t>
  </si>
  <si>
    <t>proračun lokalne jedinice</t>
  </si>
  <si>
    <t>školarine</t>
  </si>
  <si>
    <t>osigurano</t>
  </si>
  <si>
    <t>Ukupno</t>
  </si>
  <si>
    <t>prodaja nefinancijske imovine</t>
  </si>
  <si>
    <t>drugo (navesti izvor):</t>
  </si>
  <si>
    <t>ukupno</t>
  </si>
  <si>
    <t xml:space="preserve">Ukupno </t>
  </si>
  <si>
    <t>Rashodi za nabavu nefinancijske imovine</t>
  </si>
  <si>
    <t>potrebno/zahtjev</t>
  </si>
  <si>
    <t>potrebno/zatjev</t>
  </si>
  <si>
    <t>Osigurani izvori financiranja predloženog programa visokog učilišta</t>
  </si>
  <si>
    <t>Naknada troškova zaposlenima</t>
  </si>
  <si>
    <t>Materijal i energija</t>
  </si>
  <si>
    <t>Rashodi za usluge</t>
  </si>
  <si>
    <t>vlastiti prihodi (bez školarina)</t>
  </si>
  <si>
    <t>b) Druga mjerodavna ministarstva i državne institucije</t>
  </si>
  <si>
    <t>Prva godina - t</t>
  </si>
  <si>
    <t>Druga godina - t+1</t>
  </si>
  <si>
    <t>Treća godina t+2</t>
  </si>
  <si>
    <t>1. DRŽAVA UKUPNO</t>
  </si>
  <si>
    <t>2. Vlastiti prihodi UKUPNO</t>
  </si>
  <si>
    <t>SVEUKUPNO (1+2+3+4)</t>
  </si>
  <si>
    <t>Navesti sve izvore financiranja predviđenog programa</t>
  </si>
  <si>
    <t>Tablica 1</t>
  </si>
  <si>
    <t xml:space="preserve">izvori financiranja koji su potrebni za studijski program </t>
  </si>
  <si>
    <t xml:space="preserve">izvori financiranja koji su osiguran u proračunu (financijskom planu) visokog učilišta za novi (predloženi) studijski program </t>
  </si>
  <si>
    <t>ukupan zbroj izvora financiranja osiguran iz sredstava visokog učilišta i potrebni izvori financiranja za novi studijski program</t>
  </si>
  <si>
    <t xml:space="preserve">UPUTE ZA POPUNJAVANJE TABLICA </t>
  </si>
  <si>
    <t>Tablica 2</t>
  </si>
  <si>
    <t>TABLICA 2. PROJEKCIJA IZVORA FINANCIRANJA PROGRAMA VISOKOG UČILIŠTA</t>
  </si>
  <si>
    <t xml:space="preserve">Projekcija očekivanih izvora financiranja rashoda programa - ispunjava se za broj godina jednog ciklusa predloženog studijskog programa </t>
  </si>
  <si>
    <t xml:space="preserve">Projekcija izvora financiranja programa  - ispunjava se za broj godina jednog ciklusa predloženog studijskog programa </t>
  </si>
  <si>
    <t>potrebno /zahtjev</t>
  </si>
  <si>
    <t>SVEUČILIŠTE U ZADRU</t>
  </si>
  <si>
    <t>Izvore financiranja programa raspodijeliti po vrsti rashoda:</t>
  </si>
  <si>
    <t>Ostali nespomenuti rashodi poslovanja</t>
  </si>
  <si>
    <t>TABLICA 1. PROJEKCIJA  OSIGURANIH IZVORA FINANCIRANJA RASHODA PREDLOŽENOG PROGRAMA VISOKOG UČILIŠTA*</t>
  </si>
  <si>
    <t>Materijalni rashodi (zbrojiti: naknade troškova zaposlenima, materijal i energija, rashodi za usluge i ostali nespomenuti rashodi poslovanja 321+322+323+329)</t>
  </si>
  <si>
    <t>* Napomena za AZVO: Brojevi računa iz računskog plana (Tablica 1, stupac 1) prilagođeni su Izvještaju o prihodima i rashodima, primicima i izdacima Sveučilišta u Zadru, na način:</t>
  </si>
  <si>
    <t>Broj u Tablici AZVO</t>
  </si>
  <si>
    <t>Broj u Tablici Sveučilišta u Zadru</t>
  </si>
  <si>
    <t xml:space="preserve">Naziv </t>
  </si>
  <si>
    <t>Naknada troškovima zaposlenima</t>
  </si>
  <si>
    <t>Financijski rashodi (kamate i ostali fin. ras.)</t>
  </si>
  <si>
    <t>(navedeni unutar Materijalni rashodi 32 kao ostali rashodi)</t>
  </si>
  <si>
    <t xml:space="preserve">Ovaj studij koristi sredstva koje je Sveučilište u Zadru dosada ostvarivalo temeljem dopusnice za izvođenje Diplomskog studija Kulturna baština i turizam na Odjelu za turizam i komunikacijske znanosti. Kako su promjene na ovom studiju značajnije od 20% dozvoljenih izmjena smatra se novim programom te se za njega traži dopusnica. Upisne kvote na ovom studiju identične su upisnim kvotama na studiju Kulturne baštine i turizam koji je dosada izvođen te troškovi po studentu neće rasti.  </t>
  </si>
  <si>
    <t>Naknada troškova osoba izvan radnog odnosa</t>
  </si>
  <si>
    <t>prosječno po studentu</t>
  </si>
  <si>
    <t>Broj studenata</t>
  </si>
  <si>
    <t xml:space="preserve">planirani broj studenata </t>
  </si>
  <si>
    <t xml:space="preserve">Upute za popunjavanje </t>
  </si>
  <si>
    <t>Voditi računa da se školarine po studentu usklade s visinom školarine po studentu utvrđenom odlukama Rektorskog Zbora i MZOS-a.</t>
  </si>
  <si>
    <r>
      <t xml:space="preserve">Obrazac 8.1. </t>
    </r>
    <r>
      <rPr>
        <i/>
        <sz val="11"/>
        <rFont val="Merriweather"/>
        <family val="0"/>
      </rPr>
      <t>Financijski plan</t>
    </r>
  </si>
  <si>
    <t xml:space="preserve">U Tablici 1. stupcu D naveden je prosječan trošak po studentu po pojedinom kontu i molimo da taj stupac ne dirate. Kada računate svoj trošak koji se planira financirati od MZO on se upisuje u stupac E i računa se  automatski čim upišete planirani broj studenata na vrh svake tablice. Ukoliko imate dodatne financijske zahtjeve morate ih izračunati samostalno. Troškovi u stupcu E su predviđeni za redoviti studij. Ukoliko pokrećete izvanredni studijski program školarinu koju ostvarujete na njemu upisujete u stupac H i raspoređujete prema potrebama - morate predvidjeti dodatno plaćanje nastavnika (konto 321), potom materijal i energiju jer je to korištenje dodatnog kapaciteta (322), ukoliko angažirate vanjskog suradnika (324). Naravno da možete rasporediti troškove i na sva druga konta, ali ovo je obvezno od školarine. Ukoliko ne planirate izvoditi izvanredni studij, nemojte popunjavati stupac H.  U TABLICI JE OKVIRAN PRIMJER ZA UPISANIH 20. Neki studijski programi imaju predviđene neke druge izvore financiranja (npr. potrošni materijal u bolnici ili sredstva za zaštitu biljaka koja su vlasništvo nekog OPG-a), a te iznose onda upisujete u stupac J u redak s oznakom konta 322. </t>
  </si>
  <si>
    <t xml:space="preserve">Kada procjenjujete broj ponavljača i apsolvenata predlažemo da pitate svoje tajništvo koji je to postotak od ukupnog broja vaših studenta prosječno u prošle 3 godine i sukladno tome radite proračun. Npr. ako ste imali u posljednje 3 godine 20% studenta koji su odlučili upisati apsolventsku godinu, onda svoj ukupan broj studenata u zadnjoj godini koju računate (ukupno godina npr. 2 diplomskog+1). Provjerite i udio onih koji su odustali te za taj postotak napravite umanjenje. </t>
  </si>
  <si>
    <t>Kada popunite Tablicu 1., ova tablica će se automatski popuniti.</t>
  </si>
  <si>
    <t>PREDLAGATELJ POPUNJAVA STRANICU 'OPĆE' BEZ OBZIRA TRAŽI LI SE JAVNO FINANCIRANJE ILI NE.</t>
  </si>
  <si>
    <t>d) ostali poslovi iz vlastite djelatnosti</t>
  </si>
  <si>
    <t xml:space="preserve">Podatci potrebni za izradu financijske evaluacije troškova pokretanja i izvođenja studija diplomski sveučilišni studij </t>
  </si>
  <si>
    <t>Tablice 1 i 2 ispunjava Ured rektora ukoliko predlagatelj traži javno financiranje. Ured rektora može naknadno tražiti još neke podatke radi ispunjavanja Tablica 1 i 2. Ako se ne traži javno financiranje, predlagatelj prilaže izjavu o načinu financiranja studija (školarine i sl.).</t>
  </si>
  <si>
    <t>Upute za popunjavanje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</si>
</sst>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Da&quot;;&quot;Da&quot;;&quot;Ne&quot;"/>
    <numFmt numFmtId="178" formatCode="&quot;Istinito&quot;;&quot;Istinito&quot;;&quot;Neistinito&quot;"/>
    <numFmt numFmtId="179" formatCode="&quot;Uključeno&quot;;&quot;Uključeno&quot;;&quot;Isključeno&quot;"/>
    <numFmt numFmtId="180" formatCode="0.00000"/>
    <numFmt numFmtId="181" formatCode="0.0000"/>
    <numFmt numFmtId="182" formatCode="0.000"/>
    <numFmt numFmtId="183" formatCode="0.000000"/>
    <numFmt numFmtId="184" formatCode="_-* #,##0.0\ _k_n_-;\-* #,##0.0\ _k_n_-;_-* &quot;-&quot;??\ _k_n_-;_-@_-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erriweather"/>
      <family val="0"/>
    </font>
    <font>
      <b/>
      <i/>
      <sz val="11"/>
      <name val="Merriweather"/>
      <family val="0"/>
    </font>
    <font>
      <i/>
      <sz val="11"/>
      <name val="Merriweather"/>
      <family val="0"/>
    </font>
    <font>
      <sz val="18"/>
      <name val="Merriweather"/>
      <family val="0"/>
    </font>
    <font>
      <b/>
      <sz val="10"/>
      <name val="Merriweather"/>
      <family val="0"/>
    </font>
    <font>
      <b/>
      <sz val="14"/>
      <name val="Merriweather"/>
      <family val="0"/>
    </font>
    <font>
      <sz val="14"/>
      <name val="Merriweather"/>
      <family val="0"/>
    </font>
    <font>
      <b/>
      <sz val="10"/>
      <color indexed="10"/>
      <name val="Merriweather"/>
      <family val="0"/>
    </font>
    <font>
      <b/>
      <sz val="10"/>
      <color indexed="12"/>
      <name val="Merriweather"/>
      <family val="0"/>
    </font>
    <font>
      <sz val="10"/>
      <color indexed="10"/>
      <name val="Merriweather"/>
      <family val="0"/>
    </font>
    <font>
      <sz val="10"/>
      <color indexed="8"/>
      <name val="Merriweather"/>
      <family val="0"/>
    </font>
    <font>
      <sz val="10"/>
      <color indexed="14"/>
      <name val="Merriweather"/>
      <family val="0"/>
    </font>
    <font>
      <b/>
      <sz val="11"/>
      <name val="Merriweather"/>
      <family val="0"/>
    </font>
    <font>
      <sz val="11"/>
      <name val="Merriweath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Merriweather"/>
      <family val="0"/>
    </font>
    <font>
      <sz val="11"/>
      <color indexed="17"/>
      <name val="Merriweathe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Merriweather"/>
      <family val="0"/>
    </font>
    <font>
      <b/>
      <sz val="10"/>
      <color rgb="FFFF0000"/>
      <name val="Merriweather"/>
      <family val="0"/>
    </font>
    <font>
      <sz val="11"/>
      <color rgb="FF006100"/>
      <name val="Merriweather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0" borderId="0" xfId="0" applyFont="1" applyAlignment="1">
      <alignment/>
    </xf>
    <xf numFmtId="0" fontId="8" fillId="32" borderId="0" xfId="0" applyFont="1" applyFill="1" applyAlignment="1">
      <alignment horizontal="center"/>
    </xf>
    <xf numFmtId="0" fontId="9" fillId="32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 wrapText="1"/>
    </xf>
    <xf numFmtId="0" fontId="17" fillId="0" borderId="11" xfId="0" applyFont="1" applyBorder="1" applyAlignment="1">
      <alignment wrapText="1"/>
    </xf>
    <xf numFmtId="49" fontId="16" fillId="0" borderId="12" xfId="0" applyNumberFormat="1" applyFont="1" applyBorder="1" applyAlignment="1">
      <alignment horizontal="center" wrapText="1"/>
    </xf>
    <xf numFmtId="49" fontId="16" fillId="0" borderId="12" xfId="0" applyNumberFormat="1" applyFont="1" applyBorder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0" fontId="16" fillId="33" borderId="14" xfId="0" applyFont="1" applyFill="1" applyBorder="1" applyAlignment="1">
      <alignment wrapText="1"/>
    </xf>
    <xf numFmtId="4" fontId="8" fillId="33" borderId="15" xfId="0" applyNumberFormat="1" applyFont="1" applyFill="1" applyBorder="1" applyAlignment="1">
      <alignment/>
    </xf>
    <xf numFmtId="0" fontId="17" fillId="0" borderId="16" xfId="0" applyFont="1" applyBorder="1" applyAlignment="1">
      <alignment wrapText="1"/>
    </xf>
    <xf numFmtId="4" fontId="4" fillId="0" borderId="15" xfId="0" applyNumberFormat="1" applyFont="1" applyBorder="1" applyAlignment="1">
      <alignment/>
    </xf>
    <xf numFmtId="4" fontId="17" fillId="0" borderId="15" xfId="0" applyNumberFormat="1" applyFont="1" applyBorder="1" applyAlignment="1">
      <alignment/>
    </xf>
    <xf numFmtId="4" fontId="17" fillId="0" borderId="17" xfId="0" applyNumberFormat="1" applyFont="1" applyBorder="1" applyAlignment="1">
      <alignment/>
    </xf>
    <xf numFmtId="4" fontId="4" fillId="0" borderId="17" xfId="0" applyNumberFormat="1" applyFont="1" applyBorder="1" applyAlignment="1">
      <alignment/>
    </xf>
    <xf numFmtId="0" fontId="16" fillId="34" borderId="16" xfId="0" applyFont="1" applyFill="1" applyBorder="1" applyAlignment="1">
      <alignment wrapText="1"/>
    </xf>
    <xf numFmtId="4" fontId="8" fillId="34" borderId="17" xfId="0" applyNumberFormat="1" applyFont="1" applyFill="1" applyBorder="1" applyAlignment="1">
      <alignment/>
    </xf>
    <xf numFmtId="0" fontId="16" fillId="34" borderId="18" xfId="0" applyFont="1" applyFill="1" applyBorder="1" applyAlignment="1">
      <alignment wrapText="1"/>
    </xf>
    <xf numFmtId="0" fontId="16" fillId="0" borderId="11" xfId="0" applyFont="1" applyBorder="1" applyAlignment="1">
      <alignment wrapText="1"/>
    </xf>
    <xf numFmtId="4" fontId="8" fillId="0" borderId="19" xfId="0" applyNumberFormat="1" applyFont="1" applyBorder="1" applyAlignment="1">
      <alignment/>
    </xf>
    <xf numFmtId="4" fontId="8" fillId="0" borderId="20" xfId="0" applyNumberFormat="1" applyFont="1" applyBorder="1" applyAlignment="1">
      <alignment/>
    </xf>
    <xf numFmtId="0" fontId="17" fillId="0" borderId="0" xfId="0" applyFont="1" applyAlignment="1">
      <alignment wrapText="1"/>
    </xf>
    <xf numFmtId="0" fontId="16" fillId="35" borderId="0" xfId="0" applyFont="1" applyFill="1" applyAlignment="1">
      <alignment horizontal="left"/>
    </xf>
    <xf numFmtId="0" fontId="17" fillId="35" borderId="0" xfId="0" applyFont="1" applyFill="1" applyAlignment="1">
      <alignment/>
    </xf>
    <xf numFmtId="0" fontId="16" fillId="35" borderId="0" xfId="0" applyFont="1" applyFill="1" applyAlignment="1">
      <alignment/>
    </xf>
    <xf numFmtId="0" fontId="17" fillId="35" borderId="0" xfId="0" applyFont="1" applyFill="1" applyBorder="1" applyAlignment="1">
      <alignment horizontal="center"/>
    </xf>
    <xf numFmtId="0" fontId="54" fillId="35" borderId="0" xfId="0" applyFont="1" applyFill="1" applyBorder="1" applyAlignment="1">
      <alignment/>
    </xf>
    <xf numFmtId="0" fontId="17" fillId="35" borderId="0" xfId="0" applyFont="1" applyFill="1" applyBorder="1" applyAlignment="1">
      <alignment/>
    </xf>
    <xf numFmtId="0" fontId="17" fillId="35" borderId="21" xfId="0" applyFont="1" applyFill="1" applyBorder="1" applyAlignment="1">
      <alignment horizontal="center"/>
    </xf>
    <xf numFmtId="0" fontId="17" fillId="35" borderId="22" xfId="0" applyFont="1" applyFill="1" applyBorder="1" applyAlignment="1">
      <alignment horizontal="center"/>
    </xf>
    <xf numFmtId="0" fontId="17" fillId="35" borderId="22" xfId="0" applyFont="1" applyFill="1" applyBorder="1" applyAlignment="1">
      <alignment horizontal="center" wrapText="1"/>
    </xf>
    <xf numFmtId="0" fontId="17" fillId="35" borderId="23" xfId="0" applyFont="1" applyFill="1" applyBorder="1" applyAlignment="1">
      <alignment horizontal="center" wrapText="1"/>
    </xf>
    <xf numFmtId="0" fontId="17" fillId="35" borderId="12" xfId="0" applyFont="1" applyFill="1" applyBorder="1" applyAlignment="1">
      <alignment/>
    </xf>
    <xf numFmtId="4" fontId="17" fillId="35" borderId="12" xfId="0" applyNumberFormat="1" applyFont="1" applyFill="1" applyBorder="1" applyAlignment="1">
      <alignment/>
    </xf>
    <xf numFmtId="4" fontId="17" fillId="35" borderId="13" xfId="0" applyNumberFormat="1" applyFont="1" applyFill="1" applyBorder="1" applyAlignment="1">
      <alignment/>
    </xf>
    <xf numFmtId="0" fontId="17" fillId="35" borderId="15" xfId="0" applyFont="1" applyFill="1" applyBorder="1" applyAlignment="1">
      <alignment/>
    </xf>
    <xf numFmtId="4" fontId="17" fillId="35" borderId="15" xfId="0" applyNumberFormat="1" applyFont="1" applyFill="1" applyBorder="1" applyAlignment="1">
      <alignment horizontal="right"/>
    </xf>
    <xf numFmtId="4" fontId="17" fillId="35" borderId="15" xfId="0" applyNumberFormat="1" applyFont="1" applyFill="1" applyBorder="1" applyAlignment="1">
      <alignment/>
    </xf>
    <xf numFmtId="4" fontId="17" fillId="35" borderId="17" xfId="0" applyNumberFormat="1" applyFont="1" applyFill="1" applyBorder="1" applyAlignment="1">
      <alignment/>
    </xf>
    <xf numFmtId="0" fontId="17" fillId="35" borderId="19" xfId="0" applyFont="1" applyFill="1" applyBorder="1" applyAlignment="1">
      <alignment/>
    </xf>
    <xf numFmtId="4" fontId="17" fillId="35" borderId="19" xfId="0" applyNumberFormat="1" applyFont="1" applyFill="1" applyBorder="1" applyAlignment="1">
      <alignment horizontal="right"/>
    </xf>
    <xf numFmtId="4" fontId="17" fillId="35" borderId="19" xfId="0" applyNumberFormat="1" applyFont="1" applyFill="1" applyBorder="1" applyAlignment="1">
      <alignment/>
    </xf>
    <xf numFmtId="4" fontId="17" fillId="35" borderId="20" xfId="0" applyNumberFormat="1" applyFont="1" applyFill="1" applyBorder="1" applyAlignment="1">
      <alignment/>
    </xf>
    <xf numFmtId="0" fontId="17" fillId="35" borderId="24" xfId="0" applyFont="1" applyFill="1" applyBorder="1" applyAlignment="1">
      <alignment/>
    </xf>
    <xf numFmtId="0" fontId="17" fillId="35" borderId="25" xfId="0" applyFont="1" applyFill="1" applyBorder="1" applyAlignment="1">
      <alignment/>
    </xf>
    <xf numFmtId="0" fontId="17" fillId="35" borderId="26" xfId="0" applyFont="1" applyFill="1" applyBorder="1" applyAlignment="1">
      <alignment/>
    </xf>
    <xf numFmtId="0" fontId="17" fillId="35" borderId="27" xfId="0" applyFont="1" applyFill="1" applyBorder="1" applyAlignment="1">
      <alignment/>
    </xf>
    <xf numFmtId="0" fontId="17" fillId="35" borderId="0" xfId="0" applyFont="1" applyFill="1" applyAlignment="1">
      <alignment horizontal="center" wrapText="1"/>
    </xf>
    <xf numFmtId="0" fontId="17" fillId="0" borderId="0" xfId="0" applyFont="1" applyAlignment="1">
      <alignment horizontal="center"/>
    </xf>
    <xf numFmtId="0" fontId="17" fillId="36" borderId="0" xfId="0" applyFont="1" applyFill="1" applyAlignment="1">
      <alignment/>
    </xf>
    <xf numFmtId="0" fontId="16" fillId="35" borderId="0" xfId="0" applyFont="1" applyFill="1" applyBorder="1" applyAlignment="1">
      <alignment/>
    </xf>
    <xf numFmtId="0" fontId="17" fillId="35" borderId="0" xfId="0" applyFont="1" applyFill="1" applyAlignment="1">
      <alignment horizontal="center"/>
    </xf>
    <xf numFmtId="0" fontId="16" fillId="35" borderId="24" xfId="0" applyFont="1" applyFill="1" applyBorder="1" applyAlignment="1">
      <alignment/>
    </xf>
    <xf numFmtId="0" fontId="17" fillId="35" borderId="28" xfId="0" applyFont="1" applyFill="1" applyBorder="1" applyAlignment="1">
      <alignment/>
    </xf>
    <xf numFmtId="4" fontId="17" fillId="35" borderId="24" xfId="0" applyNumberFormat="1" applyFont="1" applyFill="1" applyBorder="1" applyAlignment="1">
      <alignment horizontal="right"/>
    </xf>
    <xf numFmtId="4" fontId="17" fillId="35" borderId="24" xfId="0" applyNumberFormat="1" applyFont="1" applyFill="1" applyBorder="1" applyAlignment="1">
      <alignment/>
    </xf>
    <xf numFmtId="4" fontId="17" fillId="35" borderId="0" xfId="0" applyNumberFormat="1" applyFont="1" applyFill="1" applyBorder="1" applyAlignment="1">
      <alignment/>
    </xf>
    <xf numFmtId="0" fontId="8" fillId="35" borderId="0" xfId="0" applyFont="1" applyFill="1" applyAlignment="1">
      <alignment horizontal="center"/>
    </xf>
    <xf numFmtId="0" fontId="55" fillId="35" borderId="15" xfId="0" applyFont="1" applyFill="1" applyBorder="1" applyAlignment="1">
      <alignment/>
    </xf>
    <xf numFmtId="0" fontId="55" fillId="35" borderId="15" xfId="0" applyFont="1" applyFill="1" applyBorder="1" applyAlignment="1">
      <alignment horizontal="center"/>
    </xf>
    <xf numFmtId="0" fontId="55" fillId="35" borderId="15" xfId="0" applyFont="1" applyFill="1" applyBorder="1" applyAlignment="1">
      <alignment horizontal="center" wrapText="1"/>
    </xf>
    <xf numFmtId="0" fontId="8" fillId="35" borderId="0" xfId="0" applyFont="1" applyFill="1" applyAlignment="1">
      <alignment/>
    </xf>
    <xf numFmtId="0" fontId="55" fillId="35" borderId="15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 wrapText="1"/>
    </xf>
    <xf numFmtId="0" fontId="10" fillId="32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4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wrapText="1"/>
    </xf>
    <xf numFmtId="0" fontId="17" fillId="35" borderId="12" xfId="0" applyFont="1" applyFill="1" applyBorder="1" applyAlignment="1">
      <alignment wrapText="1"/>
    </xf>
    <xf numFmtId="0" fontId="17" fillId="35" borderId="15" xfId="0" applyFont="1" applyFill="1" applyBorder="1" applyAlignment="1">
      <alignment wrapText="1"/>
    </xf>
    <xf numFmtId="0" fontId="17" fillId="35" borderId="19" xfId="0" applyFont="1" applyFill="1" applyBorder="1" applyAlignment="1">
      <alignment wrapText="1"/>
    </xf>
    <xf numFmtId="0" fontId="17" fillId="35" borderId="29" xfId="0" applyFont="1" applyFill="1" applyBorder="1" applyAlignment="1">
      <alignment horizontal="center"/>
    </xf>
    <xf numFmtId="0" fontId="17" fillId="35" borderId="30" xfId="0" applyFont="1" applyFill="1" applyBorder="1" applyAlignment="1">
      <alignment horizontal="center"/>
    </xf>
    <xf numFmtId="0" fontId="17" fillId="35" borderId="15" xfId="0" applyFont="1" applyFill="1" applyBorder="1" applyAlignment="1">
      <alignment horizontal="left" wrapText="1"/>
    </xf>
    <xf numFmtId="0" fontId="17" fillId="35" borderId="19" xfId="0" applyFont="1" applyFill="1" applyBorder="1" applyAlignment="1">
      <alignment horizontal="left" wrapText="1"/>
    </xf>
    <xf numFmtId="0" fontId="17" fillId="35" borderId="31" xfId="0" applyFont="1" applyFill="1" applyBorder="1" applyAlignment="1">
      <alignment horizontal="center"/>
    </xf>
    <xf numFmtId="0" fontId="16" fillId="35" borderId="12" xfId="0" applyFont="1" applyFill="1" applyBorder="1" applyAlignment="1">
      <alignment wrapText="1"/>
    </xf>
    <xf numFmtId="0" fontId="16" fillId="35" borderId="31" xfId="0" applyFont="1" applyFill="1" applyBorder="1" applyAlignment="1">
      <alignment horizontal="center"/>
    </xf>
    <xf numFmtId="0" fontId="56" fillId="35" borderId="32" xfId="48" applyFont="1" applyFill="1" applyBorder="1" applyAlignment="1">
      <alignment horizontal="left" wrapText="1"/>
    </xf>
    <xf numFmtId="0" fontId="56" fillId="35" borderId="33" xfId="48" applyFont="1" applyFill="1" applyBorder="1" applyAlignment="1">
      <alignment horizontal="left" wrapText="1"/>
    </xf>
    <xf numFmtId="0" fontId="56" fillId="35" borderId="34" xfId="48" applyFont="1" applyFill="1" applyBorder="1" applyAlignment="1">
      <alignment horizontal="left" wrapText="1"/>
    </xf>
    <xf numFmtId="0" fontId="56" fillId="35" borderId="35" xfId="48" applyFont="1" applyFill="1" applyBorder="1" applyAlignment="1">
      <alignment horizontal="left" wrapText="1"/>
    </xf>
    <xf numFmtId="0" fontId="56" fillId="35" borderId="0" xfId="48" applyFont="1" applyFill="1" applyBorder="1" applyAlignment="1">
      <alignment horizontal="left" wrapText="1"/>
    </xf>
    <xf numFmtId="0" fontId="56" fillId="35" borderId="36" xfId="48" applyFont="1" applyFill="1" applyBorder="1" applyAlignment="1">
      <alignment horizontal="left" wrapText="1"/>
    </xf>
    <xf numFmtId="0" fontId="56" fillId="35" borderId="37" xfId="48" applyFont="1" applyFill="1" applyBorder="1" applyAlignment="1">
      <alignment horizontal="left" wrapText="1"/>
    </xf>
    <xf numFmtId="0" fontId="56" fillId="35" borderId="10" xfId="48" applyFont="1" applyFill="1" applyBorder="1" applyAlignment="1">
      <alignment horizontal="left" wrapText="1"/>
    </xf>
    <xf numFmtId="0" fontId="56" fillId="35" borderId="38" xfId="48" applyFont="1" applyFill="1" applyBorder="1" applyAlignment="1">
      <alignment horizontal="left" wrapText="1"/>
    </xf>
    <xf numFmtId="0" fontId="17" fillId="35" borderId="39" xfId="0" applyFont="1" applyFill="1" applyBorder="1" applyAlignment="1">
      <alignment horizontal="center"/>
    </xf>
    <xf numFmtId="0" fontId="17" fillId="35" borderId="24" xfId="0" applyFont="1" applyFill="1" applyBorder="1" applyAlignment="1">
      <alignment wrapText="1"/>
    </xf>
    <xf numFmtId="0" fontId="16" fillId="35" borderId="12" xfId="0" applyFont="1" applyFill="1" applyBorder="1" applyAlignment="1">
      <alignment/>
    </xf>
    <xf numFmtId="0" fontId="16" fillId="35" borderId="15" xfId="0" applyFont="1" applyFill="1" applyBorder="1" applyAlignment="1">
      <alignment/>
    </xf>
    <xf numFmtId="0" fontId="16" fillId="35" borderId="19" xfId="0" applyFont="1" applyFill="1" applyBorder="1" applyAlignment="1">
      <alignment/>
    </xf>
    <xf numFmtId="0" fontId="55" fillId="35" borderId="0" xfId="0" applyFont="1" applyFill="1" applyAlignment="1">
      <alignment horizontal="left"/>
    </xf>
    <xf numFmtId="0" fontId="8" fillId="35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495300</xdr:colOff>
      <xdr:row>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337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3">
      <selection activeCell="I25" sqref="I25"/>
    </sheetView>
  </sheetViews>
  <sheetFormatPr defaultColWidth="9.140625" defaultRowHeight="12.75"/>
  <cols>
    <col min="1" max="13" width="9.140625" style="2" customWidth="1"/>
    <col min="14" max="14" width="8.8515625" style="2" customWidth="1"/>
    <col min="15" max="16384" width="9.140625" style="2" customWidth="1"/>
  </cols>
  <sheetData>
    <row r="1" spans="1:13" ht="60" customHeight="1">
      <c r="A1" s="1"/>
      <c r="B1" s="1"/>
      <c r="C1" s="1"/>
      <c r="D1" s="1"/>
      <c r="E1" s="1"/>
      <c r="F1" s="1"/>
      <c r="G1" s="1"/>
      <c r="H1" s="87" t="s">
        <v>72</v>
      </c>
      <c r="I1" s="87"/>
      <c r="J1" s="87"/>
      <c r="K1" s="87"/>
      <c r="L1" s="87"/>
      <c r="M1" s="87"/>
    </row>
    <row r="2" spans="1:13" ht="12.75">
      <c r="A2" s="1"/>
      <c r="B2" s="1"/>
      <c r="C2" s="1"/>
      <c r="D2" s="1"/>
      <c r="E2" s="1"/>
      <c r="F2" s="1"/>
      <c r="G2" s="1"/>
      <c r="I2" s="1"/>
      <c r="J2" s="1"/>
      <c r="K2" s="1"/>
      <c r="L2" s="1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35.25" customHeight="1">
      <c r="A10" s="84" t="s">
        <v>53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</row>
    <row r="11" spans="1:13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5">
      <c r="A14" s="1"/>
      <c r="B14" s="1"/>
      <c r="C14" s="1"/>
      <c r="D14" s="1"/>
      <c r="E14" s="1"/>
      <c r="F14" s="3"/>
      <c r="G14" s="1"/>
      <c r="H14" s="1"/>
      <c r="I14" s="1"/>
      <c r="J14" s="1"/>
      <c r="K14" s="1"/>
      <c r="L14" s="1"/>
      <c r="M14" s="1"/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20.25">
      <c r="A16" s="4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54" customHeight="1">
      <c r="A21" s="85" t="s">
        <v>78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</row>
    <row r="22" spans="1:13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sheetProtection/>
  <mergeCells count="3">
    <mergeCell ref="A10:M10"/>
    <mergeCell ref="A21:M21"/>
    <mergeCell ref="H1:M1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98" zoomScaleNormal="98" zoomScalePageLayoutView="0" workbookViewId="0" topLeftCell="A7">
      <selection activeCell="O27" sqref="O27"/>
    </sheetView>
  </sheetViews>
  <sheetFormatPr defaultColWidth="9.140625" defaultRowHeight="12.75"/>
  <cols>
    <col min="1" max="2" width="15.00390625" style="11" customWidth="1"/>
    <col min="3" max="3" width="18.140625" style="11" customWidth="1"/>
    <col min="4" max="10" width="9.140625" style="11" customWidth="1"/>
    <col min="11" max="11" width="8.7109375" style="11" customWidth="1"/>
    <col min="12" max="12" width="9.140625" style="11" hidden="1" customWidth="1"/>
    <col min="13" max="16384" width="9.140625" style="11" customWidth="1"/>
  </cols>
  <sheetData>
    <row r="1" ht="15">
      <c r="A1" s="10" t="s">
        <v>47</v>
      </c>
    </row>
    <row r="3" ht="15">
      <c r="A3" s="12" t="s">
        <v>76</v>
      </c>
    </row>
    <row r="4" spans="1:11" ht="45" customHeight="1">
      <c r="A4" s="88" t="s">
        <v>79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6" spans="1:12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1" ht="30" customHeight="1" thickBot="1">
      <c r="A7" s="13" t="s">
        <v>43</v>
      </c>
      <c r="B7" s="89" t="s">
        <v>50</v>
      </c>
      <c r="C7" s="89"/>
      <c r="D7" s="89"/>
      <c r="E7" s="89"/>
      <c r="F7" s="89"/>
      <c r="G7" s="89"/>
      <c r="H7" s="89"/>
      <c r="I7" s="89"/>
      <c r="J7" s="89"/>
      <c r="K7" s="89"/>
    </row>
    <row r="8" spans="1:12" ht="15">
      <c r="A8" s="16"/>
      <c r="B8" s="19" t="s">
        <v>54</v>
      </c>
      <c r="C8" s="7"/>
      <c r="D8" s="7"/>
      <c r="E8" s="7"/>
      <c r="F8" s="7"/>
      <c r="G8" s="18"/>
      <c r="H8" s="18"/>
      <c r="I8" s="18"/>
      <c r="J8" s="18"/>
      <c r="K8" s="18"/>
      <c r="L8" s="18"/>
    </row>
    <row r="9" spans="1:12" ht="30" customHeight="1">
      <c r="A9" s="16"/>
      <c r="B9" s="83" t="s">
        <v>21</v>
      </c>
      <c r="C9" s="90" t="s">
        <v>45</v>
      </c>
      <c r="D9" s="90"/>
      <c r="E9" s="90"/>
      <c r="F9" s="90"/>
      <c r="G9" s="90"/>
      <c r="H9" s="90"/>
      <c r="I9" s="90"/>
      <c r="J9" s="90"/>
      <c r="K9" s="90"/>
      <c r="L9" s="90"/>
    </row>
    <row r="10" spans="1:12" ht="30">
      <c r="A10" s="16"/>
      <c r="B10" s="82" t="s">
        <v>52</v>
      </c>
      <c r="C10" s="121" t="s">
        <v>44</v>
      </c>
      <c r="D10" s="121"/>
      <c r="E10" s="121"/>
      <c r="F10" s="121"/>
      <c r="G10" s="121"/>
      <c r="H10" s="121"/>
      <c r="I10" s="121"/>
      <c r="J10" s="121"/>
      <c r="K10" s="121"/>
      <c r="L10" s="121"/>
    </row>
    <row r="11" spans="1:12" ht="30.75" customHeight="1">
      <c r="A11" s="16"/>
      <c r="B11" s="83" t="s">
        <v>25</v>
      </c>
      <c r="C11" s="90" t="s">
        <v>46</v>
      </c>
      <c r="D11" s="90"/>
      <c r="E11" s="90"/>
      <c r="F11" s="90"/>
      <c r="G11" s="90"/>
      <c r="H11" s="90"/>
      <c r="I11" s="90"/>
      <c r="J11" s="90"/>
      <c r="K11" s="90"/>
      <c r="L11" s="90"/>
    </row>
    <row r="12" spans="1:12" ht="15">
      <c r="A12" s="16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ht="15">
      <c r="A13" s="92" t="s">
        <v>80</v>
      </c>
      <c r="B13" s="91" t="s">
        <v>73</v>
      </c>
      <c r="C13" s="91"/>
      <c r="D13" s="91"/>
      <c r="E13" s="91"/>
      <c r="F13" s="91"/>
      <c r="G13" s="91"/>
      <c r="H13" s="91"/>
      <c r="I13" s="91"/>
      <c r="J13" s="91"/>
      <c r="K13" s="91"/>
      <c r="L13" s="6"/>
    </row>
    <row r="14" spans="1:12" ht="15">
      <c r="A14" s="92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6"/>
    </row>
    <row r="15" spans="1:12" ht="15">
      <c r="A15" s="92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6"/>
    </row>
    <row r="16" spans="1:12" ht="15">
      <c r="A16" s="92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6"/>
    </row>
    <row r="17" spans="1:12" ht="15">
      <c r="A17" s="92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6"/>
    </row>
    <row r="18" spans="1:12" ht="15">
      <c r="A18" s="92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6"/>
    </row>
    <row r="19" spans="1:12" ht="15">
      <c r="A19" s="92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6"/>
    </row>
    <row r="20" spans="1:12" ht="45" customHeight="1">
      <c r="A20" s="92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6"/>
    </row>
    <row r="21" spans="1:12" ht="15">
      <c r="A21" s="9"/>
      <c r="B21" s="8"/>
      <c r="C21" s="8"/>
      <c r="D21" s="8"/>
      <c r="E21" s="8"/>
      <c r="F21" s="8"/>
      <c r="G21" s="8"/>
      <c r="H21" s="8"/>
      <c r="I21" s="8"/>
      <c r="J21" s="8"/>
      <c r="K21" s="8"/>
      <c r="L21" s="6"/>
    </row>
    <row r="22" spans="1:12" ht="15">
      <c r="A22" s="92" t="s">
        <v>68</v>
      </c>
      <c r="B22" s="91" t="s">
        <v>74</v>
      </c>
      <c r="C22" s="91"/>
      <c r="D22" s="91"/>
      <c r="E22" s="91"/>
      <c r="F22" s="91"/>
      <c r="G22" s="91"/>
      <c r="H22" s="91"/>
      <c r="I22" s="91"/>
      <c r="J22" s="91"/>
      <c r="K22" s="91"/>
      <c r="L22" s="6"/>
    </row>
    <row r="23" spans="1:12" ht="46.5" customHeight="1">
      <c r="A23" s="92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6"/>
    </row>
    <row r="24" spans="1:12" ht="15">
      <c r="A24" s="16"/>
      <c r="B24" s="1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1" ht="31.5" customHeight="1" thickBot="1">
      <c r="A25" s="13" t="s">
        <v>48</v>
      </c>
      <c r="B25" s="89" t="s">
        <v>51</v>
      </c>
      <c r="C25" s="89"/>
      <c r="D25" s="89"/>
      <c r="E25" s="89"/>
      <c r="F25" s="89"/>
      <c r="G25" s="89"/>
      <c r="H25" s="89"/>
      <c r="I25" s="89"/>
      <c r="J25" s="89"/>
      <c r="K25" s="89"/>
    </row>
    <row r="26" spans="1:12" ht="15">
      <c r="A26" s="16"/>
      <c r="B26" s="15" t="s">
        <v>42</v>
      </c>
      <c r="C26" s="15"/>
      <c r="D26" s="15"/>
      <c r="E26" s="15"/>
      <c r="F26" s="15"/>
      <c r="G26" s="15"/>
      <c r="H26" s="15"/>
      <c r="I26" s="15"/>
      <c r="J26" s="15"/>
      <c r="K26" s="15"/>
      <c r="L26" s="14"/>
    </row>
    <row r="27" spans="1:12" ht="30" customHeight="1">
      <c r="A27" s="16"/>
      <c r="B27" s="93" t="s">
        <v>71</v>
      </c>
      <c r="C27" s="93"/>
      <c r="D27" s="93"/>
      <c r="E27" s="93"/>
      <c r="F27" s="93"/>
      <c r="G27" s="93"/>
      <c r="H27" s="93"/>
      <c r="I27" s="93"/>
      <c r="J27" s="93"/>
      <c r="K27" s="93"/>
      <c r="L27" s="14"/>
    </row>
    <row r="28" spans="1:12" ht="15">
      <c r="A28" s="16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15">
      <c r="A29" s="92" t="s">
        <v>70</v>
      </c>
      <c r="B29" s="122" t="s">
        <v>75</v>
      </c>
      <c r="C29" s="122"/>
      <c r="D29" s="122"/>
      <c r="E29" s="122"/>
      <c r="F29" s="122"/>
      <c r="G29" s="122"/>
      <c r="H29" s="122"/>
      <c r="I29" s="122"/>
      <c r="J29" s="122"/>
      <c r="K29" s="122"/>
      <c r="L29" s="14"/>
    </row>
    <row r="30" spans="1:11" ht="15">
      <c r="A30" s="92"/>
      <c r="B30" s="122"/>
      <c r="C30" s="122"/>
      <c r="D30" s="122"/>
      <c r="E30" s="122"/>
      <c r="F30" s="122"/>
      <c r="G30" s="122"/>
      <c r="H30" s="122"/>
      <c r="I30" s="122"/>
      <c r="J30" s="122"/>
      <c r="K30" s="122"/>
    </row>
  </sheetData>
  <sheetProtection/>
  <mergeCells count="13">
    <mergeCell ref="A29:A30"/>
    <mergeCell ref="B29:K30"/>
    <mergeCell ref="B27:K27"/>
    <mergeCell ref="A4:K4"/>
    <mergeCell ref="B7:K7"/>
    <mergeCell ref="B25:K25"/>
    <mergeCell ref="C9:L9"/>
    <mergeCell ref="C11:L11"/>
    <mergeCell ref="B13:K20"/>
    <mergeCell ref="C10:L10"/>
    <mergeCell ref="A13:A20"/>
    <mergeCell ref="A22:A23"/>
    <mergeCell ref="B22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34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7.57421875" style="70" customWidth="1"/>
    <col min="2" max="2" width="39.7109375" style="42" bestFit="1" customWidth="1"/>
    <col min="3" max="3" width="20.28125" style="42" bestFit="1" customWidth="1"/>
    <col min="4" max="4" width="23.8515625" style="42" customWidth="1"/>
    <col min="5" max="5" width="20.140625" style="42" customWidth="1"/>
    <col min="6" max="6" width="15.57421875" style="42" customWidth="1"/>
    <col min="7" max="7" width="14.8515625" style="42" customWidth="1"/>
    <col min="8" max="8" width="12.57421875" style="42" customWidth="1"/>
    <col min="9" max="9" width="14.7109375" style="42" customWidth="1"/>
    <col min="10" max="10" width="13.8515625" style="42" customWidth="1"/>
    <col min="11" max="11" width="13.57421875" style="42" customWidth="1"/>
    <col min="12" max="12" width="9.140625" style="42" customWidth="1"/>
    <col min="13" max="13" width="11.00390625" style="42" bestFit="1" customWidth="1"/>
    <col min="14" max="14" width="9.140625" style="42" customWidth="1"/>
    <col min="15" max="16384" width="9.140625" style="21" customWidth="1"/>
  </cols>
  <sheetData>
    <row r="1" ht="16.5">
      <c r="A1" s="41" t="s">
        <v>56</v>
      </c>
    </row>
    <row r="2" spans="1:6" ht="16.5">
      <c r="A2" s="41"/>
      <c r="F2" s="43" t="s">
        <v>36</v>
      </c>
    </row>
    <row r="3" spans="1:7" ht="17.25" thickBot="1">
      <c r="A3" s="44"/>
      <c r="B3" s="45" t="s">
        <v>69</v>
      </c>
      <c r="C3" s="46"/>
      <c r="D3" s="45">
        <v>20</v>
      </c>
      <c r="E3" s="46"/>
      <c r="G3" s="46"/>
    </row>
    <row r="4" spans="1:14" s="67" customFormat="1" ht="50.25" thickBot="1">
      <c r="A4" s="47"/>
      <c r="B4" s="48"/>
      <c r="C4" s="48"/>
      <c r="D4" s="48" t="s">
        <v>67</v>
      </c>
      <c r="E4" s="49" t="s">
        <v>18</v>
      </c>
      <c r="F4" s="49" t="s">
        <v>19</v>
      </c>
      <c r="G4" s="49" t="s">
        <v>34</v>
      </c>
      <c r="H4" s="49" t="s">
        <v>20</v>
      </c>
      <c r="I4" s="49" t="s">
        <v>23</v>
      </c>
      <c r="J4" s="49" t="s">
        <v>24</v>
      </c>
      <c r="K4" s="50" t="s">
        <v>22</v>
      </c>
      <c r="L4" s="66"/>
      <c r="M4" s="66"/>
      <c r="N4" s="66"/>
    </row>
    <row r="5" spans="1:11" s="42" customFormat="1" ht="16.5">
      <c r="A5" s="103" t="s">
        <v>1</v>
      </c>
      <c r="B5" s="102" t="s">
        <v>5</v>
      </c>
      <c r="C5" s="51" t="s">
        <v>21</v>
      </c>
      <c r="D5" s="52">
        <f aca="true" t="shared" si="0" ref="D5:E7">D8+D11+D32+D29</f>
        <v>26783.29634160874</v>
      </c>
      <c r="E5" s="52">
        <f t="shared" si="0"/>
        <v>535665.9268321749</v>
      </c>
      <c r="F5" s="52">
        <v>0</v>
      </c>
      <c r="G5" s="52">
        <v>0</v>
      </c>
      <c r="H5" s="52">
        <f>H8+H11+H32+H29</f>
        <v>0</v>
      </c>
      <c r="I5" s="52">
        <v>0</v>
      </c>
      <c r="J5" s="52">
        <v>0</v>
      </c>
      <c r="K5" s="53">
        <f>SUM(E5:J5)</f>
        <v>535665.9268321749</v>
      </c>
    </row>
    <row r="6" spans="1:11" s="42" customFormat="1" ht="16.5">
      <c r="A6" s="97"/>
      <c r="B6" s="95"/>
      <c r="C6" s="54" t="s">
        <v>28</v>
      </c>
      <c r="D6" s="55">
        <f t="shared" si="0"/>
        <v>0</v>
      </c>
      <c r="E6" s="56">
        <f t="shared" si="0"/>
        <v>0</v>
      </c>
      <c r="F6" s="56">
        <v>0</v>
      </c>
      <c r="G6" s="56">
        <v>0</v>
      </c>
      <c r="H6" s="56">
        <v>0</v>
      </c>
      <c r="I6" s="56">
        <v>0</v>
      </c>
      <c r="J6" s="56">
        <v>0</v>
      </c>
      <c r="K6" s="57">
        <f>SUM(E6:J6)</f>
        <v>0</v>
      </c>
    </row>
    <row r="7" spans="1:11" s="42" customFormat="1" ht="17.25" thickBot="1">
      <c r="A7" s="98"/>
      <c r="B7" s="96"/>
      <c r="C7" s="58" t="s">
        <v>25</v>
      </c>
      <c r="D7" s="59">
        <f t="shared" si="0"/>
        <v>26783.29634160874</v>
      </c>
      <c r="E7" s="60">
        <f t="shared" si="0"/>
        <v>534289.1268321748</v>
      </c>
      <c r="F7" s="60">
        <v>0</v>
      </c>
      <c r="G7" s="60">
        <v>0</v>
      </c>
      <c r="H7" s="60">
        <f>SUM(H5:H6)</f>
        <v>0</v>
      </c>
      <c r="I7" s="60">
        <v>0</v>
      </c>
      <c r="J7" s="60">
        <v>0</v>
      </c>
      <c r="K7" s="61">
        <f>SUM(K5:K6)</f>
        <v>535665.9268321749</v>
      </c>
    </row>
    <row r="8" spans="1:11" ht="16.5">
      <c r="A8" s="101" t="s">
        <v>2</v>
      </c>
      <c r="B8" s="94" t="s">
        <v>13</v>
      </c>
      <c r="C8" s="51" t="s">
        <v>21</v>
      </c>
      <c r="D8" s="52">
        <v>23118.7394836147</v>
      </c>
      <c r="E8" s="52">
        <f>D8*D3</f>
        <v>462374.789672294</v>
      </c>
      <c r="F8" s="52">
        <v>0</v>
      </c>
      <c r="G8" s="52">
        <v>0</v>
      </c>
      <c r="H8" s="56">
        <v>0</v>
      </c>
      <c r="I8" s="52">
        <v>0</v>
      </c>
      <c r="J8" s="52">
        <v>0</v>
      </c>
      <c r="K8" s="53">
        <f>SUM(E8:J8)</f>
        <v>462374.789672294</v>
      </c>
    </row>
    <row r="9" spans="1:11" ht="16.5">
      <c r="A9" s="97"/>
      <c r="B9" s="95"/>
      <c r="C9" s="54" t="s">
        <v>28</v>
      </c>
      <c r="D9" s="55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7">
        <f>SUM(E9:J9)</f>
        <v>0</v>
      </c>
    </row>
    <row r="10" spans="1:11" ht="17.25" thickBot="1">
      <c r="A10" s="98"/>
      <c r="B10" s="96"/>
      <c r="C10" s="58" t="s">
        <v>25</v>
      </c>
      <c r="D10" s="59">
        <f>SUM(D8:D9)</f>
        <v>23118.7394836147</v>
      </c>
      <c r="E10" s="60">
        <f>SUM(E8:E9)</f>
        <v>462374.789672294</v>
      </c>
      <c r="F10" s="60">
        <v>0</v>
      </c>
      <c r="G10" s="60">
        <v>0</v>
      </c>
      <c r="H10" s="60">
        <f>SUM(H8:H9)</f>
        <v>0</v>
      </c>
      <c r="I10" s="60">
        <v>0</v>
      </c>
      <c r="J10" s="60">
        <v>0</v>
      </c>
      <c r="K10" s="61">
        <f>SUM(K8:K9)</f>
        <v>462374.789672294</v>
      </c>
    </row>
    <row r="11" spans="1:11" ht="16.5">
      <c r="A11" s="101" t="s">
        <v>3</v>
      </c>
      <c r="B11" s="94" t="s">
        <v>57</v>
      </c>
      <c r="C11" s="51" t="s">
        <v>21</v>
      </c>
      <c r="D11" s="52">
        <f>D14+D17+D20+D26+D23</f>
        <v>3026.056617676266</v>
      </c>
      <c r="E11" s="52">
        <f>E14+E17+E20+E26+E23</f>
        <v>60521.132353525325</v>
      </c>
      <c r="F11" s="52">
        <v>0</v>
      </c>
      <c r="G11" s="52">
        <v>0</v>
      </c>
      <c r="H11" s="52">
        <f>H14+H17+H20+H26+H23</f>
        <v>0</v>
      </c>
      <c r="I11" s="52">
        <v>0</v>
      </c>
      <c r="J11" s="52">
        <v>0</v>
      </c>
      <c r="K11" s="53">
        <f>SUM(E11:J11)</f>
        <v>60521.132353525325</v>
      </c>
    </row>
    <row r="12" spans="1:11" ht="16.5">
      <c r="A12" s="97"/>
      <c r="B12" s="95"/>
      <c r="C12" s="54" t="s">
        <v>28</v>
      </c>
      <c r="D12" s="55">
        <f>D15+D18+D21+D27</f>
        <v>0</v>
      </c>
      <c r="E12" s="56">
        <f>E15+E18+E21+E27</f>
        <v>0</v>
      </c>
      <c r="F12" s="56">
        <v>0</v>
      </c>
      <c r="G12" s="56">
        <v>0</v>
      </c>
      <c r="H12" s="56">
        <v>0</v>
      </c>
      <c r="I12" s="56">
        <v>0</v>
      </c>
      <c r="J12" s="56">
        <v>0</v>
      </c>
      <c r="K12" s="57">
        <f>SUM(E12:J12)</f>
        <v>0</v>
      </c>
    </row>
    <row r="13" spans="1:11" ht="17.25" thickBot="1">
      <c r="A13" s="98"/>
      <c r="B13" s="96"/>
      <c r="C13" s="58" t="s">
        <v>25</v>
      </c>
      <c r="D13" s="59">
        <f>SUM(D11:D12)</f>
        <v>3026.056617676266</v>
      </c>
      <c r="E13" s="60">
        <f>E16+E19+E22+E28</f>
        <v>59144.33235352532</v>
      </c>
      <c r="F13" s="60">
        <v>0</v>
      </c>
      <c r="G13" s="60">
        <v>0</v>
      </c>
      <c r="H13" s="60">
        <f>SUM(H11:H12)</f>
        <v>0</v>
      </c>
      <c r="I13" s="60">
        <v>0</v>
      </c>
      <c r="J13" s="60">
        <v>0</v>
      </c>
      <c r="K13" s="61">
        <f>SUM(K11:K12)</f>
        <v>60521.132353525325</v>
      </c>
    </row>
    <row r="14" spans="1:11" ht="16.5">
      <c r="A14" s="101">
        <v>321</v>
      </c>
      <c r="B14" s="94" t="s">
        <v>31</v>
      </c>
      <c r="C14" s="51" t="s">
        <v>21</v>
      </c>
      <c r="D14" s="52">
        <v>328.41442105263167</v>
      </c>
      <c r="E14" s="52">
        <f>D14*D3</f>
        <v>6568.288421052634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3">
        <f>SUM(E14:J14)</f>
        <v>6568.288421052634</v>
      </c>
    </row>
    <row r="15" spans="1:11" ht="16.5">
      <c r="A15" s="97"/>
      <c r="B15" s="95"/>
      <c r="C15" s="54" t="s">
        <v>28</v>
      </c>
      <c r="D15" s="55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7">
        <f>SUM(E15:J15)</f>
        <v>0</v>
      </c>
    </row>
    <row r="16" spans="1:11" ht="17.25" thickBot="1">
      <c r="A16" s="97"/>
      <c r="B16" s="95"/>
      <c r="C16" s="54" t="s">
        <v>25</v>
      </c>
      <c r="D16" s="59">
        <f>SUM(D14:D15)</f>
        <v>328.41442105263167</v>
      </c>
      <c r="E16" s="60">
        <f>SUM(E14:E15)</f>
        <v>6568.288421052634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1">
        <f>SUM(K14:K15)</f>
        <v>6568.288421052634</v>
      </c>
    </row>
    <row r="17" spans="1:11" ht="16.5">
      <c r="A17" s="97">
        <v>322</v>
      </c>
      <c r="B17" s="95" t="s">
        <v>32</v>
      </c>
      <c r="C17" s="54" t="s">
        <v>21</v>
      </c>
      <c r="D17" s="52">
        <v>697.4626454816286</v>
      </c>
      <c r="E17" s="52">
        <f>D17*D3</f>
        <v>13949.25290963257</v>
      </c>
      <c r="F17" s="52">
        <v>0</v>
      </c>
      <c r="G17" s="52">
        <v>0</v>
      </c>
      <c r="H17" s="52">
        <v>0</v>
      </c>
      <c r="I17" s="52">
        <v>0</v>
      </c>
      <c r="J17" s="52">
        <v>0</v>
      </c>
      <c r="K17" s="53">
        <f>SUM(E17:J17)</f>
        <v>13949.25290963257</v>
      </c>
    </row>
    <row r="18" spans="1:11" ht="16.5">
      <c r="A18" s="97"/>
      <c r="B18" s="95"/>
      <c r="C18" s="54" t="s">
        <v>28</v>
      </c>
      <c r="D18" s="55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7">
        <f>SUM(E18:J18)</f>
        <v>0</v>
      </c>
    </row>
    <row r="19" spans="1:11" ht="17.25" thickBot="1">
      <c r="A19" s="97"/>
      <c r="B19" s="95"/>
      <c r="C19" s="54" t="s">
        <v>25</v>
      </c>
      <c r="D19" s="59">
        <f>SUM(D17:D18)</f>
        <v>697.4626454816286</v>
      </c>
      <c r="E19" s="60">
        <f>SUM(E17:E18)</f>
        <v>13949.25290963257</v>
      </c>
      <c r="F19" s="60">
        <v>0</v>
      </c>
      <c r="G19" s="60">
        <v>0</v>
      </c>
      <c r="H19" s="60">
        <f>SUM(H17:H18)</f>
        <v>0</v>
      </c>
      <c r="I19" s="60">
        <v>0</v>
      </c>
      <c r="J19" s="60">
        <v>0</v>
      </c>
      <c r="K19" s="61">
        <f>SUM(K17:K18)</f>
        <v>13949.25290963257</v>
      </c>
    </row>
    <row r="20" spans="1:11" ht="16.5">
      <c r="A20" s="97">
        <v>323</v>
      </c>
      <c r="B20" s="95" t="s">
        <v>33</v>
      </c>
      <c r="C20" s="54" t="s">
        <v>21</v>
      </c>
      <c r="D20" s="52">
        <v>1737.6189831181728</v>
      </c>
      <c r="E20" s="52">
        <f>D20*D3</f>
        <v>34752.379662363455</v>
      </c>
      <c r="F20" s="52">
        <v>0</v>
      </c>
      <c r="G20" s="52">
        <v>0</v>
      </c>
      <c r="H20" s="56">
        <v>0</v>
      </c>
      <c r="I20" s="52">
        <v>0</v>
      </c>
      <c r="J20" s="52">
        <v>0</v>
      </c>
      <c r="K20" s="53">
        <f>SUM(E20:J20)</f>
        <v>34752.379662363455</v>
      </c>
    </row>
    <row r="21" spans="1:11" ht="16.5">
      <c r="A21" s="97"/>
      <c r="B21" s="95"/>
      <c r="C21" s="54" t="s">
        <v>28</v>
      </c>
      <c r="D21" s="55">
        <v>0</v>
      </c>
      <c r="E21" s="56">
        <v>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7">
        <f>SUM(E21:J21)</f>
        <v>0</v>
      </c>
    </row>
    <row r="22" spans="1:19" ht="17.25" thickBot="1">
      <c r="A22" s="97"/>
      <c r="B22" s="95"/>
      <c r="C22" s="54" t="s">
        <v>25</v>
      </c>
      <c r="D22" s="59">
        <f>SUM(D20:D21)</f>
        <v>1737.6189831181728</v>
      </c>
      <c r="E22" s="60">
        <f>SUM(E20:E21)</f>
        <v>34752.379662363455</v>
      </c>
      <c r="F22" s="60">
        <v>0</v>
      </c>
      <c r="G22" s="60">
        <v>0</v>
      </c>
      <c r="H22" s="60">
        <f>SUM(H20:H21)</f>
        <v>0</v>
      </c>
      <c r="I22" s="60">
        <v>0</v>
      </c>
      <c r="J22" s="60">
        <v>0</v>
      </c>
      <c r="K22" s="61">
        <f>SUM(K20:K21)</f>
        <v>34752.379662363455</v>
      </c>
      <c r="O22" s="120"/>
      <c r="P22" s="120"/>
      <c r="Q22" s="120"/>
      <c r="R22" s="120"/>
      <c r="S22" s="120"/>
    </row>
    <row r="23" spans="1:19" s="68" customFormat="1" ht="16.5">
      <c r="A23" s="97">
        <v>324</v>
      </c>
      <c r="B23" s="99" t="s">
        <v>66</v>
      </c>
      <c r="C23" s="54" t="s">
        <v>21</v>
      </c>
      <c r="D23" s="52">
        <v>68.84</v>
      </c>
      <c r="E23" s="52">
        <f>D23*D3</f>
        <v>1376.8000000000002</v>
      </c>
      <c r="F23" s="52">
        <v>0</v>
      </c>
      <c r="G23" s="52">
        <v>0</v>
      </c>
      <c r="H23" s="52">
        <v>0</v>
      </c>
      <c r="I23" s="52">
        <v>0</v>
      </c>
      <c r="J23" s="52">
        <v>0</v>
      </c>
      <c r="K23" s="53">
        <f>SUM(E23:J23)</f>
        <v>1376.8000000000002</v>
      </c>
      <c r="L23" s="42"/>
      <c r="M23" s="42"/>
      <c r="N23" s="42"/>
      <c r="O23" s="120"/>
      <c r="P23" s="120"/>
      <c r="Q23" s="120"/>
      <c r="R23" s="120"/>
      <c r="S23" s="120"/>
    </row>
    <row r="24" spans="1:19" s="68" customFormat="1" ht="16.5">
      <c r="A24" s="97"/>
      <c r="B24" s="99"/>
      <c r="C24" s="54" t="s">
        <v>28</v>
      </c>
      <c r="D24" s="55">
        <v>0</v>
      </c>
      <c r="E24" s="56">
        <v>0</v>
      </c>
      <c r="F24" s="56">
        <v>0</v>
      </c>
      <c r="G24" s="56">
        <v>0</v>
      </c>
      <c r="H24" s="56">
        <v>0</v>
      </c>
      <c r="I24" s="56">
        <v>0</v>
      </c>
      <c r="J24" s="56">
        <v>0</v>
      </c>
      <c r="K24" s="57">
        <f>SUM(E24:J24)</f>
        <v>0</v>
      </c>
      <c r="L24" s="42"/>
      <c r="M24" s="42"/>
      <c r="N24" s="42"/>
      <c r="O24" s="120"/>
      <c r="P24" s="120"/>
      <c r="Q24" s="120"/>
      <c r="R24" s="120"/>
      <c r="S24" s="120"/>
    </row>
    <row r="25" spans="1:19" s="68" customFormat="1" ht="17.25" thickBot="1">
      <c r="A25" s="98"/>
      <c r="B25" s="100"/>
      <c r="C25" s="58" t="s">
        <v>25</v>
      </c>
      <c r="D25" s="59">
        <f>SUM(D23:D24)</f>
        <v>68.84</v>
      </c>
      <c r="E25" s="60">
        <f>SUM(E23:E24)</f>
        <v>1376.8000000000002</v>
      </c>
      <c r="F25" s="60">
        <v>0</v>
      </c>
      <c r="G25" s="60">
        <v>0</v>
      </c>
      <c r="H25" s="60">
        <v>0</v>
      </c>
      <c r="I25" s="60">
        <v>0</v>
      </c>
      <c r="J25" s="60">
        <v>0</v>
      </c>
      <c r="K25" s="61">
        <f>SUM(K23:K24)</f>
        <v>1376.8000000000002</v>
      </c>
      <c r="L25" s="42"/>
      <c r="M25" s="42"/>
      <c r="N25" s="42"/>
      <c r="O25" s="120"/>
      <c r="P25" s="120"/>
      <c r="Q25" s="120"/>
      <c r="R25" s="120"/>
      <c r="S25" s="120"/>
    </row>
    <row r="26" spans="1:19" ht="16.5">
      <c r="A26" s="97">
        <v>329</v>
      </c>
      <c r="B26" s="99" t="s">
        <v>55</v>
      </c>
      <c r="C26" s="54" t="s">
        <v>21</v>
      </c>
      <c r="D26" s="52">
        <v>193.72056802383318</v>
      </c>
      <c r="E26" s="52">
        <f>D26*D3</f>
        <v>3874.4113604766635</v>
      </c>
      <c r="F26" s="52">
        <v>0</v>
      </c>
      <c r="G26" s="52">
        <v>0</v>
      </c>
      <c r="H26" s="52">
        <v>0</v>
      </c>
      <c r="I26" s="52">
        <v>0</v>
      </c>
      <c r="J26" s="52">
        <v>0</v>
      </c>
      <c r="K26" s="53">
        <f>SUM(E26:J26)</f>
        <v>3874.4113604766635</v>
      </c>
      <c r="O26" s="120"/>
      <c r="P26" s="120"/>
      <c r="Q26" s="120"/>
      <c r="R26" s="120"/>
      <c r="S26" s="120"/>
    </row>
    <row r="27" spans="1:11" ht="16.5">
      <c r="A27" s="97"/>
      <c r="B27" s="99"/>
      <c r="C27" s="54" t="s">
        <v>28</v>
      </c>
      <c r="D27" s="55">
        <v>0</v>
      </c>
      <c r="E27" s="56">
        <v>0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7">
        <f>SUM(E27:J27)</f>
        <v>0</v>
      </c>
    </row>
    <row r="28" spans="1:11" ht="17.25" thickBot="1">
      <c r="A28" s="98"/>
      <c r="B28" s="100"/>
      <c r="C28" s="58" t="s">
        <v>25</v>
      </c>
      <c r="D28" s="59">
        <f>SUM(D26:D27)</f>
        <v>193.72056802383318</v>
      </c>
      <c r="E28" s="60">
        <f>SUM(E26:E27)</f>
        <v>3874.4113604766635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1">
        <f>SUM(K26:K27)</f>
        <v>3874.4113604766635</v>
      </c>
    </row>
    <row r="29" spans="1:11" ht="16.5">
      <c r="A29" s="101">
        <v>34</v>
      </c>
      <c r="B29" s="94" t="s">
        <v>14</v>
      </c>
      <c r="C29" s="51" t="s">
        <v>21</v>
      </c>
      <c r="D29" s="52">
        <v>28.710240317775572</v>
      </c>
      <c r="E29" s="52">
        <f>D29*D3</f>
        <v>574.2048063555114</v>
      </c>
      <c r="F29" s="52">
        <v>0</v>
      </c>
      <c r="G29" s="52">
        <v>0</v>
      </c>
      <c r="H29" s="52">
        <v>0</v>
      </c>
      <c r="I29" s="52">
        <v>0</v>
      </c>
      <c r="J29" s="52">
        <v>0</v>
      </c>
      <c r="K29" s="53">
        <f>SUM(E29:J29)</f>
        <v>574.2048063555114</v>
      </c>
    </row>
    <row r="30" spans="1:11" ht="16.5">
      <c r="A30" s="97"/>
      <c r="B30" s="95"/>
      <c r="C30" s="54" t="s">
        <v>28</v>
      </c>
      <c r="D30" s="55">
        <v>0</v>
      </c>
      <c r="E30" s="56">
        <v>0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7">
        <f>SUM(E30:J30)</f>
        <v>0</v>
      </c>
    </row>
    <row r="31" spans="1:11" ht="17.25" thickBot="1">
      <c r="A31" s="98"/>
      <c r="B31" s="96"/>
      <c r="C31" s="58" t="s">
        <v>25</v>
      </c>
      <c r="D31" s="59">
        <f>SUM(D29:D30)</f>
        <v>28.710240317775572</v>
      </c>
      <c r="E31" s="60">
        <f>SUM(E29:E30)</f>
        <v>574.2048063555114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1">
        <f>SUM(K29:K30)</f>
        <v>574.2048063555114</v>
      </c>
    </row>
    <row r="32" spans="1:11" ht="16.5">
      <c r="A32" s="101" t="s">
        <v>4</v>
      </c>
      <c r="B32" s="94" t="s">
        <v>6</v>
      </c>
      <c r="C32" s="51" t="s">
        <v>21</v>
      </c>
      <c r="D32" s="52">
        <v>609.79</v>
      </c>
      <c r="E32" s="52">
        <f>D32*D3</f>
        <v>12195.8</v>
      </c>
      <c r="F32" s="52">
        <v>0</v>
      </c>
      <c r="G32" s="52">
        <v>0</v>
      </c>
      <c r="H32" s="52">
        <v>0</v>
      </c>
      <c r="I32" s="52">
        <v>0</v>
      </c>
      <c r="J32" s="52">
        <v>0</v>
      </c>
      <c r="K32" s="53">
        <f>SUM(E32:J32)</f>
        <v>12195.8</v>
      </c>
    </row>
    <row r="33" spans="1:11" ht="16.5">
      <c r="A33" s="97"/>
      <c r="B33" s="95"/>
      <c r="C33" s="54" t="s">
        <v>28</v>
      </c>
      <c r="D33" s="55">
        <v>0</v>
      </c>
      <c r="E33" s="56">
        <v>0</v>
      </c>
      <c r="F33" s="56">
        <v>0</v>
      </c>
      <c r="G33" s="56">
        <v>0</v>
      </c>
      <c r="H33" s="56">
        <v>0</v>
      </c>
      <c r="I33" s="56">
        <v>0</v>
      </c>
      <c r="J33" s="56">
        <v>0</v>
      </c>
      <c r="K33" s="57">
        <f>SUM(E33:J33)</f>
        <v>0</v>
      </c>
    </row>
    <row r="34" spans="1:11" ht="17.25" thickBot="1">
      <c r="A34" s="98"/>
      <c r="B34" s="96"/>
      <c r="C34" s="58" t="s">
        <v>25</v>
      </c>
      <c r="D34" s="59">
        <f>SUM(D32:D33)</f>
        <v>609.79</v>
      </c>
      <c r="E34" s="60">
        <f>SUM(E32:E33)</f>
        <v>12195.8</v>
      </c>
      <c r="F34" s="60">
        <v>0</v>
      </c>
      <c r="G34" s="60">
        <v>0</v>
      </c>
      <c r="H34" s="60">
        <f>SUM(H32:H33)</f>
        <v>0</v>
      </c>
      <c r="I34" s="60">
        <v>0</v>
      </c>
      <c r="J34" s="60">
        <v>0</v>
      </c>
      <c r="K34" s="61">
        <f>SUM(K32:K33)</f>
        <v>12195.8</v>
      </c>
    </row>
    <row r="35" spans="1:11" ht="16.5">
      <c r="A35" s="103">
        <v>4</v>
      </c>
      <c r="B35" s="102" t="s">
        <v>27</v>
      </c>
      <c r="C35" s="51" t="s">
        <v>21</v>
      </c>
      <c r="D35" s="52">
        <v>250.10848659384314</v>
      </c>
      <c r="E35" s="52">
        <f>D35*D3</f>
        <v>5002.169731876863</v>
      </c>
      <c r="F35" s="52">
        <v>0</v>
      </c>
      <c r="G35" s="52">
        <v>0</v>
      </c>
      <c r="H35" s="52">
        <v>0</v>
      </c>
      <c r="I35" s="52">
        <v>0</v>
      </c>
      <c r="J35" s="52">
        <v>0</v>
      </c>
      <c r="K35" s="53">
        <f>SUM(E35:J35)</f>
        <v>5002.169731876863</v>
      </c>
    </row>
    <row r="36" spans="1:11" ht="16.5">
      <c r="A36" s="97"/>
      <c r="B36" s="95"/>
      <c r="C36" s="54" t="s">
        <v>28</v>
      </c>
      <c r="D36" s="55">
        <v>0</v>
      </c>
      <c r="E36" s="56">
        <v>0</v>
      </c>
      <c r="F36" s="56">
        <v>0</v>
      </c>
      <c r="G36" s="56">
        <v>0</v>
      </c>
      <c r="H36" s="56">
        <v>0</v>
      </c>
      <c r="I36" s="56">
        <v>0</v>
      </c>
      <c r="J36" s="56">
        <v>0</v>
      </c>
      <c r="K36" s="57">
        <f>SUM(E36:J36)</f>
        <v>0</v>
      </c>
    </row>
    <row r="37" spans="1:11" ht="17.25" thickBot="1">
      <c r="A37" s="113"/>
      <c r="B37" s="114"/>
      <c r="C37" s="62" t="s">
        <v>25</v>
      </c>
      <c r="D37" s="59">
        <f>SUM(D35:D36)</f>
        <v>250.10848659384314</v>
      </c>
      <c r="E37" s="60">
        <f>SUM(E35:E36)</f>
        <v>5002.169731876863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1">
        <f>SUM(K35:K36)</f>
        <v>5002.169731876863</v>
      </c>
    </row>
    <row r="38" spans="1:11" ht="16.5">
      <c r="A38" s="101"/>
      <c r="B38" s="115" t="s">
        <v>26</v>
      </c>
      <c r="C38" s="63" t="s">
        <v>21</v>
      </c>
      <c r="D38" s="52">
        <f>D35+D5</f>
        <v>27033.404828202583</v>
      </c>
      <c r="E38" s="52">
        <f>E35+E5</f>
        <v>540668.0965640517</v>
      </c>
      <c r="F38" s="52">
        <v>0</v>
      </c>
      <c r="G38" s="52">
        <v>0</v>
      </c>
      <c r="H38" s="52">
        <f>H35+H5</f>
        <v>0</v>
      </c>
      <c r="I38" s="52">
        <v>0</v>
      </c>
      <c r="J38" s="52">
        <v>0</v>
      </c>
      <c r="K38" s="53">
        <f>SUM(E38:J38)</f>
        <v>540668.0965640517</v>
      </c>
    </row>
    <row r="39" spans="1:11" ht="16.5">
      <c r="A39" s="97"/>
      <c r="B39" s="116"/>
      <c r="C39" s="64" t="s">
        <v>28</v>
      </c>
      <c r="D39" s="55">
        <f>D36+D6</f>
        <v>0</v>
      </c>
      <c r="E39" s="56">
        <f>E36+E6</f>
        <v>0</v>
      </c>
      <c r="F39" s="56">
        <v>0</v>
      </c>
      <c r="G39" s="56">
        <v>0</v>
      </c>
      <c r="H39" s="56">
        <v>0</v>
      </c>
      <c r="I39" s="56">
        <v>0</v>
      </c>
      <c r="J39" s="56">
        <v>0</v>
      </c>
      <c r="K39" s="57">
        <f>SUM(E39:J39)</f>
        <v>0</v>
      </c>
    </row>
    <row r="40" spans="1:11" ht="17.25" thickBot="1">
      <c r="A40" s="98"/>
      <c r="B40" s="117"/>
      <c r="C40" s="65" t="s">
        <v>25</v>
      </c>
      <c r="D40" s="59">
        <f>D37+D7</f>
        <v>27033.404828202583</v>
      </c>
      <c r="E40" s="60">
        <f>SUM(E38:E39)</f>
        <v>540668.0965640517</v>
      </c>
      <c r="F40" s="60">
        <v>0</v>
      </c>
      <c r="G40" s="60">
        <v>0</v>
      </c>
      <c r="H40" s="60">
        <f>SUM(H38:H39)</f>
        <v>0</v>
      </c>
      <c r="I40" s="60">
        <v>0</v>
      </c>
      <c r="J40" s="60">
        <v>0</v>
      </c>
      <c r="K40" s="61">
        <f>SUM(K38:K39)</f>
        <v>540668.0965640517</v>
      </c>
    </row>
    <row r="41" spans="1:11" ht="16.5">
      <c r="A41" s="44"/>
      <c r="B41" s="69"/>
      <c r="C41" s="46"/>
      <c r="D41" s="46"/>
      <c r="E41" s="46"/>
      <c r="F41" s="46"/>
      <c r="G41" s="46"/>
      <c r="H41" s="46"/>
      <c r="I41" s="46"/>
      <c r="J41" s="46"/>
      <c r="K41" s="46"/>
    </row>
    <row r="42" spans="1:6" ht="16.5">
      <c r="A42" s="41" t="s">
        <v>30</v>
      </c>
      <c r="B42" s="43"/>
      <c r="F42" s="43" t="s">
        <v>37</v>
      </c>
    </row>
    <row r="43" spans="1:4" ht="17.25" thickBot="1">
      <c r="A43" s="44"/>
      <c r="B43" s="45" t="s">
        <v>69</v>
      </c>
      <c r="C43" s="46"/>
      <c r="D43" s="45">
        <v>40</v>
      </c>
    </row>
    <row r="44" spans="1:11" ht="50.25" thickBot="1">
      <c r="A44" s="47"/>
      <c r="B44" s="48"/>
      <c r="C44" s="48"/>
      <c r="D44" s="48"/>
      <c r="E44" s="49" t="s">
        <v>18</v>
      </c>
      <c r="F44" s="49" t="s">
        <v>19</v>
      </c>
      <c r="G44" s="49" t="s">
        <v>34</v>
      </c>
      <c r="H44" s="49" t="s">
        <v>20</v>
      </c>
      <c r="I44" s="49" t="s">
        <v>23</v>
      </c>
      <c r="J44" s="49" t="s">
        <v>24</v>
      </c>
      <c r="K44" s="50" t="s">
        <v>22</v>
      </c>
    </row>
    <row r="45" spans="1:11" ht="16.5">
      <c r="A45" s="103" t="s">
        <v>1</v>
      </c>
      <c r="B45" s="102" t="s">
        <v>5</v>
      </c>
      <c r="C45" s="51" t="s">
        <v>21</v>
      </c>
      <c r="D45" s="52">
        <f aca="true" t="shared" si="1" ref="D45:E47">D48+D51+D72+D69</f>
        <v>26783.29634160874</v>
      </c>
      <c r="E45" s="52">
        <f t="shared" si="1"/>
        <v>1071331.8536643498</v>
      </c>
      <c r="F45" s="52">
        <v>0</v>
      </c>
      <c r="G45" s="52">
        <v>0</v>
      </c>
      <c r="H45" s="52">
        <f>H48+H51+H72+H69</f>
        <v>0</v>
      </c>
      <c r="I45" s="52">
        <v>0</v>
      </c>
      <c r="J45" s="52">
        <v>0</v>
      </c>
      <c r="K45" s="53">
        <f>SUM(E45:J45)</f>
        <v>1071331.8536643498</v>
      </c>
    </row>
    <row r="46" spans="1:11" ht="16.5">
      <c r="A46" s="97"/>
      <c r="B46" s="95"/>
      <c r="C46" s="54" t="s">
        <v>28</v>
      </c>
      <c r="D46" s="55">
        <f t="shared" si="1"/>
        <v>0</v>
      </c>
      <c r="E46" s="56">
        <f t="shared" si="1"/>
        <v>0</v>
      </c>
      <c r="F46" s="56">
        <v>0</v>
      </c>
      <c r="G46" s="56">
        <v>0</v>
      </c>
      <c r="H46" s="56">
        <v>0</v>
      </c>
      <c r="I46" s="56">
        <v>0</v>
      </c>
      <c r="J46" s="56">
        <v>0</v>
      </c>
      <c r="K46" s="57">
        <f>SUM(E46:J46)</f>
        <v>0</v>
      </c>
    </row>
    <row r="47" spans="1:11" ht="17.25" thickBot="1">
      <c r="A47" s="98"/>
      <c r="B47" s="96"/>
      <c r="C47" s="58" t="s">
        <v>25</v>
      </c>
      <c r="D47" s="59">
        <f t="shared" si="1"/>
        <v>26783.29634160874</v>
      </c>
      <c r="E47" s="60">
        <f t="shared" si="1"/>
        <v>1068578.2536643497</v>
      </c>
      <c r="F47" s="60">
        <v>0</v>
      </c>
      <c r="G47" s="60">
        <v>0</v>
      </c>
      <c r="H47" s="60">
        <f>SUM(H45:H46)</f>
        <v>0</v>
      </c>
      <c r="I47" s="60">
        <v>0</v>
      </c>
      <c r="J47" s="60">
        <v>0</v>
      </c>
      <c r="K47" s="61">
        <f>SUM(K45:K46)</f>
        <v>1071331.8536643498</v>
      </c>
    </row>
    <row r="48" spans="1:11" ht="16.5">
      <c r="A48" s="101" t="s">
        <v>2</v>
      </c>
      <c r="B48" s="94" t="s">
        <v>13</v>
      </c>
      <c r="C48" s="51" t="s">
        <v>21</v>
      </c>
      <c r="D48" s="52">
        <v>23118.7394836147</v>
      </c>
      <c r="E48" s="52">
        <f>D48*D43</f>
        <v>924749.579344588</v>
      </c>
      <c r="F48" s="52">
        <v>0</v>
      </c>
      <c r="G48" s="52">
        <v>0</v>
      </c>
      <c r="H48" s="52">
        <v>0</v>
      </c>
      <c r="I48" s="52">
        <v>0</v>
      </c>
      <c r="J48" s="52">
        <v>0</v>
      </c>
      <c r="K48" s="53">
        <f>SUM(E48:J48)</f>
        <v>924749.579344588</v>
      </c>
    </row>
    <row r="49" spans="1:11" ht="16.5">
      <c r="A49" s="97"/>
      <c r="B49" s="95"/>
      <c r="C49" s="54" t="s">
        <v>28</v>
      </c>
      <c r="D49" s="55">
        <v>0</v>
      </c>
      <c r="E49" s="56">
        <v>0</v>
      </c>
      <c r="F49" s="56">
        <v>0</v>
      </c>
      <c r="G49" s="56">
        <v>0</v>
      </c>
      <c r="H49" s="56">
        <v>0</v>
      </c>
      <c r="I49" s="56">
        <v>0</v>
      </c>
      <c r="J49" s="56">
        <v>0</v>
      </c>
      <c r="K49" s="57">
        <f>SUM(E49:J49)</f>
        <v>0</v>
      </c>
    </row>
    <row r="50" spans="1:11" ht="17.25" thickBot="1">
      <c r="A50" s="98"/>
      <c r="B50" s="96"/>
      <c r="C50" s="58" t="s">
        <v>25</v>
      </c>
      <c r="D50" s="59">
        <f>SUM(D48:D49)</f>
        <v>23118.7394836147</v>
      </c>
      <c r="E50" s="60">
        <f>SUM(E48:E49)</f>
        <v>924749.579344588</v>
      </c>
      <c r="F50" s="60">
        <v>0</v>
      </c>
      <c r="G50" s="60">
        <v>0</v>
      </c>
      <c r="H50" s="60">
        <f>SUM(H48:H49)</f>
        <v>0</v>
      </c>
      <c r="I50" s="60">
        <v>0</v>
      </c>
      <c r="J50" s="60">
        <v>0</v>
      </c>
      <c r="K50" s="61">
        <f>SUM(K48:K49)</f>
        <v>924749.579344588</v>
      </c>
    </row>
    <row r="51" spans="1:11" ht="16.5">
      <c r="A51" s="101" t="s">
        <v>3</v>
      </c>
      <c r="B51" s="94" t="s">
        <v>57</v>
      </c>
      <c r="C51" s="51" t="s">
        <v>21</v>
      </c>
      <c r="D51" s="52">
        <f>D54+D57+D60+D66+D63</f>
        <v>3026.056617676266</v>
      </c>
      <c r="E51" s="52">
        <f>E54+E57+E60+E66+E63</f>
        <v>121042.26470705065</v>
      </c>
      <c r="F51" s="52">
        <v>0</v>
      </c>
      <c r="G51" s="52">
        <v>0</v>
      </c>
      <c r="H51" s="52">
        <f>H54+H57+H60+H66+H63</f>
        <v>0</v>
      </c>
      <c r="I51" s="52">
        <v>0</v>
      </c>
      <c r="J51" s="52">
        <v>0</v>
      </c>
      <c r="K51" s="53">
        <f>SUM(E51:J51)</f>
        <v>121042.26470705065</v>
      </c>
    </row>
    <row r="52" spans="1:11" ht="16.5">
      <c r="A52" s="97"/>
      <c r="B52" s="95"/>
      <c r="C52" s="54" t="s">
        <v>28</v>
      </c>
      <c r="D52" s="55">
        <f>D55+D58+D61+D67</f>
        <v>0</v>
      </c>
      <c r="E52" s="56">
        <f>E55+E58+E61+E67</f>
        <v>0</v>
      </c>
      <c r="F52" s="56">
        <v>0</v>
      </c>
      <c r="G52" s="56">
        <v>0</v>
      </c>
      <c r="H52" s="56">
        <v>0</v>
      </c>
      <c r="I52" s="56">
        <v>0</v>
      </c>
      <c r="J52" s="56">
        <v>0</v>
      </c>
      <c r="K52" s="57">
        <f>SUM(E52:J52)</f>
        <v>0</v>
      </c>
    </row>
    <row r="53" spans="1:11" ht="17.25" thickBot="1">
      <c r="A53" s="98"/>
      <c r="B53" s="96"/>
      <c r="C53" s="58" t="s">
        <v>25</v>
      </c>
      <c r="D53" s="59">
        <f>SUM(D51:D52)</f>
        <v>3026.056617676266</v>
      </c>
      <c r="E53" s="60">
        <f>E56+E59+E62+E68</f>
        <v>118288.66470705064</v>
      </c>
      <c r="F53" s="60">
        <v>0</v>
      </c>
      <c r="G53" s="60">
        <v>0</v>
      </c>
      <c r="H53" s="60">
        <f>SUM(H51:H52)</f>
        <v>0</v>
      </c>
      <c r="I53" s="60">
        <v>0</v>
      </c>
      <c r="J53" s="60">
        <v>0</v>
      </c>
      <c r="K53" s="61">
        <f>SUM(K51:K52)</f>
        <v>121042.26470705065</v>
      </c>
    </row>
    <row r="54" spans="1:11" ht="16.5">
      <c r="A54" s="101">
        <v>321</v>
      </c>
      <c r="B54" s="94" t="s">
        <v>31</v>
      </c>
      <c r="C54" s="51" t="s">
        <v>21</v>
      </c>
      <c r="D54" s="52">
        <v>328.41442105263167</v>
      </c>
      <c r="E54" s="52">
        <f>D54*D43</f>
        <v>13136.576842105267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3">
        <f>SUM(E54:J54)</f>
        <v>13136.576842105267</v>
      </c>
    </row>
    <row r="55" spans="1:11" ht="16.5">
      <c r="A55" s="97"/>
      <c r="B55" s="95"/>
      <c r="C55" s="54" t="s">
        <v>28</v>
      </c>
      <c r="D55" s="55">
        <v>0</v>
      </c>
      <c r="E55" s="56">
        <v>0</v>
      </c>
      <c r="F55" s="56">
        <v>0</v>
      </c>
      <c r="G55" s="56">
        <v>0</v>
      </c>
      <c r="H55" s="56">
        <v>0</v>
      </c>
      <c r="I55" s="56">
        <v>0</v>
      </c>
      <c r="J55" s="56">
        <v>0</v>
      </c>
      <c r="K55" s="57">
        <f>SUM(E55:J55)</f>
        <v>0</v>
      </c>
    </row>
    <row r="56" spans="1:11" ht="17.25" thickBot="1">
      <c r="A56" s="97"/>
      <c r="B56" s="95"/>
      <c r="C56" s="54" t="s">
        <v>25</v>
      </c>
      <c r="D56" s="59">
        <f>SUM(D54:D55)</f>
        <v>328.41442105263167</v>
      </c>
      <c r="E56" s="60">
        <f>SUM(E54:E55)</f>
        <v>13136.576842105267</v>
      </c>
      <c r="F56" s="60">
        <v>0</v>
      </c>
      <c r="G56" s="60">
        <v>0</v>
      </c>
      <c r="H56" s="60">
        <v>0</v>
      </c>
      <c r="I56" s="60">
        <v>0</v>
      </c>
      <c r="J56" s="60">
        <v>0</v>
      </c>
      <c r="K56" s="61">
        <f>SUM(K54:K55)</f>
        <v>13136.576842105267</v>
      </c>
    </row>
    <row r="57" spans="1:11" ht="16.5">
      <c r="A57" s="97">
        <v>322</v>
      </c>
      <c r="B57" s="95" t="s">
        <v>32</v>
      </c>
      <c r="C57" s="54" t="s">
        <v>21</v>
      </c>
      <c r="D57" s="52">
        <v>697.4626454816286</v>
      </c>
      <c r="E57" s="52">
        <f>D57*D43</f>
        <v>27898.50581926514</v>
      </c>
      <c r="F57" s="52">
        <v>0</v>
      </c>
      <c r="G57" s="52">
        <v>0</v>
      </c>
      <c r="H57" s="52">
        <v>0</v>
      </c>
      <c r="I57" s="52">
        <v>0</v>
      </c>
      <c r="J57" s="52">
        <v>0</v>
      </c>
      <c r="K57" s="53">
        <f>SUM(E57:J57)</f>
        <v>27898.50581926514</v>
      </c>
    </row>
    <row r="58" spans="1:11" ht="16.5">
      <c r="A58" s="97"/>
      <c r="B58" s="95"/>
      <c r="C58" s="54" t="s">
        <v>29</v>
      </c>
      <c r="D58" s="55">
        <v>0</v>
      </c>
      <c r="E58" s="56">
        <v>0</v>
      </c>
      <c r="F58" s="56">
        <v>0</v>
      </c>
      <c r="G58" s="56">
        <v>0</v>
      </c>
      <c r="H58" s="56">
        <v>0</v>
      </c>
      <c r="I58" s="56">
        <v>0</v>
      </c>
      <c r="J58" s="56">
        <v>0</v>
      </c>
      <c r="K58" s="57">
        <f>SUM(E58:J58)</f>
        <v>0</v>
      </c>
    </row>
    <row r="59" spans="1:11" ht="17.25" thickBot="1">
      <c r="A59" s="97"/>
      <c r="B59" s="95"/>
      <c r="C59" s="54" t="s">
        <v>25</v>
      </c>
      <c r="D59" s="59">
        <f>SUM(D57:D58)</f>
        <v>697.4626454816286</v>
      </c>
      <c r="E59" s="60">
        <f>SUM(E57:E58)</f>
        <v>27898.50581926514</v>
      </c>
      <c r="F59" s="60">
        <v>0</v>
      </c>
      <c r="G59" s="60">
        <v>0</v>
      </c>
      <c r="H59" s="60">
        <f>SUM(H57:H58)</f>
        <v>0</v>
      </c>
      <c r="I59" s="60">
        <v>0</v>
      </c>
      <c r="J59" s="60">
        <v>0</v>
      </c>
      <c r="K59" s="61">
        <f>SUM(K57:K58)</f>
        <v>27898.50581926514</v>
      </c>
    </row>
    <row r="60" spans="1:11" ht="16.5">
      <c r="A60" s="97">
        <v>323</v>
      </c>
      <c r="B60" s="95" t="s">
        <v>33</v>
      </c>
      <c r="C60" s="54" t="s">
        <v>21</v>
      </c>
      <c r="D60" s="52">
        <v>1737.6189831181728</v>
      </c>
      <c r="E60" s="52">
        <f>D60*D43</f>
        <v>69504.75932472691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3">
        <f>SUM(E60:J60)</f>
        <v>69504.75932472691</v>
      </c>
    </row>
    <row r="61" spans="1:11" ht="16.5">
      <c r="A61" s="97"/>
      <c r="B61" s="95"/>
      <c r="C61" s="54" t="s">
        <v>28</v>
      </c>
      <c r="D61" s="55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7">
        <f>SUM(E61:J61)</f>
        <v>0</v>
      </c>
    </row>
    <row r="62" spans="1:11" ht="17.25" thickBot="1">
      <c r="A62" s="97"/>
      <c r="B62" s="95"/>
      <c r="C62" s="54" t="s">
        <v>25</v>
      </c>
      <c r="D62" s="59">
        <f>SUM(D60:D61)</f>
        <v>1737.6189831181728</v>
      </c>
      <c r="E62" s="60">
        <f>SUM(E60:E61)</f>
        <v>69504.75932472691</v>
      </c>
      <c r="F62" s="60">
        <v>0</v>
      </c>
      <c r="G62" s="60">
        <v>0</v>
      </c>
      <c r="H62" s="60">
        <f>SUM(H60:H61)</f>
        <v>0</v>
      </c>
      <c r="I62" s="60">
        <v>0</v>
      </c>
      <c r="J62" s="60">
        <v>0</v>
      </c>
      <c r="K62" s="61">
        <f>SUM(K60:K61)</f>
        <v>69504.75932472691</v>
      </c>
    </row>
    <row r="63" spans="1:11" ht="16.5">
      <c r="A63" s="97">
        <v>324</v>
      </c>
      <c r="B63" s="99" t="s">
        <v>66</v>
      </c>
      <c r="C63" s="54" t="s">
        <v>21</v>
      </c>
      <c r="D63" s="52">
        <v>68.84</v>
      </c>
      <c r="E63" s="52">
        <f>D63*D43</f>
        <v>2753.6000000000004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3">
        <f>SUM(E63:J63)</f>
        <v>2753.6000000000004</v>
      </c>
    </row>
    <row r="64" spans="1:11" ht="16.5">
      <c r="A64" s="97"/>
      <c r="B64" s="99"/>
      <c r="C64" s="54" t="s">
        <v>28</v>
      </c>
      <c r="D64" s="55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7">
        <f>SUM(E64:J64)</f>
        <v>0</v>
      </c>
    </row>
    <row r="65" spans="1:11" ht="17.25" thickBot="1">
      <c r="A65" s="98"/>
      <c r="B65" s="100"/>
      <c r="C65" s="58" t="s">
        <v>25</v>
      </c>
      <c r="D65" s="59">
        <f>SUM(D63:D64)</f>
        <v>68.84</v>
      </c>
      <c r="E65" s="60">
        <f>SUM(E63:E64)</f>
        <v>2753.6000000000004</v>
      </c>
      <c r="F65" s="60">
        <v>0</v>
      </c>
      <c r="G65" s="60">
        <v>0</v>
      </c>
      <c r="H65" s="60">
        <v>0</v>
      </c>
      <c r="I65" s="60">
        <v>0</v>
      </c>
      <c r="J65" s="60">
        <v>0</v>
      </c>
      <c r="K65" s="61">
        <f>SUM(K63:K64)</f>
        <v>2753.6000000000004</v>
      </c>
    </row>
    <row r="66" spans="1:11" ht="16.5">
      <c r="A66" s="97">
        <v>329</v>
      </c>
      <c r="B66" s="99" t="s">
        <v>55</v>
      </c>
      <c r="C66" s="54" t="s">
        <v>21</v>
      </c>
      <c r="D66" s="52">
        <v>193.72056802383318</v>
      </c>
      <c r="E66" s="52">
        <f>D66*D43</f>
        <v>7748.822720953327</v>
      </c>
      <c r="F66" s="52">
        <v>0</v>
      </c>
      <c r="G66" s="52">
        <v>0</v>
      </c>
      <c r="H66" s="52">
        <v>0</v>
      </c>
      <c r="I66" s="52">
        <v>0</v>
      </c>
      <c r="J66" s="52">
        <v>0</v>
      </c>
      <c r="K66" s="53">
        <f>SUM(E66:J66)</f>
        <v>7748.822720953327</v>
      </c>
    </row>
    <row r="67" spans="1:11" ht="16.5">
      <c r="A67" s="97"/>
      <c r="B67" s="99"/>
      <c r="C67" s="54" t="s">
        <v>28</v>
      </c>
      <c r="D67" s="55">
        <v>0</v>
      </c>
      <c r="E67" s="56">
        <v>0</v>
      </c>
      <c r="F67" s="56">
        <v>0</v>
      </c>
      <c r="G67" s="56">
        <v>0</v>
      </c>
      <c r="H67" s="56">
        <v>0</v>
      </c>
      <c r="I67" s="56">
        <v>0</v>
      </c>
      <c r="J67" s="56">
        <v>0</v>
      </c>
      <c r="K67" s="57">
        <f>SUM(E67:J67)</f>
        <v>0</v>
      </c>
    </row>
    <row r="68" spans="1:11" ht="17.25" thickBot="1">
      <c r="A68" s="98"/>
      <c r="B68" s="100"/>
      <c r="C68" s="58" t="s">
        <v>25</v>
      </c>
      <c r="D68" s="59">
        <f>SUM(D66:D67)</f>
        <v>193.72056802383318</v>
      </c>
      <c r="E68" s="60">
        <f>SUM(E66:E67)</f>
        <v>7748.822720953327</v>
      </c>
      <c r="F68" s="60">
        <v>0</v>
      </c>
      <c r="G68" s="60">
        <v>0</v>
      </c>
      <c r="H68" s="60">
        <v>0</v>
      </c>
      <c r="I68" s="60">
        <v>0</v>
      </c>
      <c r="J68" s="60">
        <v>0</v>
      </c>
      <c r="K68" s="61">
        <f>SUM(K66:K67)</f>
        <v>7748.822720953327</v>
      </c>
    </row>
    <row r="69" spans="1:11" ht="16.5">
      <c r="A69" s="101">
        <v>34</v>
      </c>
      <c r="B69" s="94" t="s">
        <v>14</v>
      </c>
      <c r="C69" s="51" t="s">
        <v>21</v>
      </c>
      <c r="D69" s="52">
        <v>28.710240317775572</v>
      </c>
      <c r="E69" s="52">
        <f>D69*D43</f>
        <v>1148.4096127110229</v>
      </c>
      <c r="F69" s="52">
        <v>0</v>
      </c>
      <c r="G69" s="52">
        <v>0</v>
      </c>
      <c r="H69" s="52">
        <v>0</v>
      </c>
      <c r="I69" s="52">
        <v>0</v>
      </c>
      <c r="J69" s="52">
        <v>0</v>
      </c>
      <c r="K69" s="53">
        <f>SUM(E69:J69)</f>
        <v>1148.4096127110229</v>
      </c>
    </row>
    <row r="70" spans="1:11" ht="16.5">
      <c r="A70" s="97"/>
      <c r="B70" s="95"/>
      <c r="C70" s="54" t="s">
        <v>28</v>
      </c>
      <c r="D70" s="55">
        <v>0</v>
      </c>
      <c r="E70" s="56">
        <v>0</v>
      </c>
      <c r="F70" s="56">
        <v>0</v>
      </c>
      <c r="G70" s="56">
        <v>0</v>
      </c>
      <c r="H70" s="56">
        <v>0</v>
      </c>
      <c r="I70" s="56">
        <v>0</v>
      </c>
      <c r="J70" s="56">
        <v>0</v>
      </c>
      <c r="K70" s="57">
        <f>SUM(E70:J70)</f>
        <v>0</v>
      </c>
    </row>
    <row r="71" spans="1:11" ht="17.25" thickBot="1">
      <c r="A71" s="98"/>
      <c r="B71" s="96"/>
      <c r="C71" s="58" t="s">
        <v>25</v>
      </c>
      <c r="D71" s="59">
        <f>SUM(D69:D70)</f>
        <v>28.710240317775572</v>
      </c>
      <c r="E71" s="60">
        <f>SUM(E69:E70)</f>
        <v>1148.4096127110229</v>
      </c>
      <c r="F71" s="60">
        <v>0</v>
      </c>
      <c r="G71" s="60">
        <v>0</v>
      </c>
      <c r="H71" s="60">
        <v>0</v>
      </c>
      <c r="I71" s="60">
        <v>0</v>
      </c>
      <c r="J71" s="60">
        <v>0</v>
      </c>
      <c r="K71" s="61">
        <f>SUM(K69:K70)</f>
        <v>1148.4096127110229</v>
      </c>
    </row>
    <row r="72" spans="1:11" ht="16.5">
      <c r="A72" s="101" t="s">
        <v>4</v>
      </c>
      <c r="B72" s="94" t="s">
        <v>6</v>
      </c>
      <c r="C72" s="51" t="s">
        <v>21</v>
      </c>
      <c r="D72" s="52">
        <v>609.79</v>
      </c>
      <c r="E72" s="52">
        <f>D72*D43</f>
        <v>24391.6</v>
      </c>
      <c r="F72" s="52">
        <v>0</v>
      </c>
      <c r="G72" s="52">
        <v>0</v>
      </c>
      <c r="H72" s="52">
        <v>0</v>
      </c>
      <c r="I72" s="52">
        <v>0</v>
      </c>
      <c r="J72" s="52">
        <v>0</v>
      </c>
      <c r="K72" s="53">
        <f>SUM(E72:J72)</f>
        <v>24391.6</v>
      </c>
    </row>
    <row r="73" spans="1:11" ht="16.5">
      <c r="A73" s="97"/>
      <c r="B73" s="95"/>
      <c r="C73" s="54" t="s">
        <v>28</v>
      </c>
      <c r="D73" s="55">
        <v>0</v>
      </c>
      <c r="E73" s="56">
        <v>0</v>
      </c>
      <c r="F73" s="56">
        <v>0</v>
      </c>
      <c r="G73" s="56">
        <v>0</v>
      </c>
      <c r="H73" s="56">
        <v>0</v>
      </c>
      <c r="I73" s="56">
        <v>0</v>
      </c>
      <c r="J73" s="56">
        <v>0</v>
      </c>
      <c r="K73" s="57">
        <f>SUM(E73:J73)</f>
        <v>0</v>
      </c>
    </row>
    <row r="74" spans="1:11" ht="17.25" thickBot="1">
      <c r="A74" s="98"/>
      <c r="B74" s="96"/>
      <c r="C74" s="58" t="s">
        <v>25</v>
      </c>
      <c r="D74" s="59">
        <f>SUM(D72:D73)</f>
        <v>609.79</v>
      </c>
      <c r="E74" s="60">
        <f>SUM(E72:E73)</f>
        <v>24391.6</v>
      </c>
      <c r="F74" s="60">
        <v>0</v>
      </c>
      <c r="G74" s="60">
        <v>0</v>
      </c>
      <c r="H74" s="60">
        <f>SUM(H72:H73)</f>
        <v>0</v>
      </c>
      <c r="I74" s="60">
        <v>0</v>
      </c>
      <c r="J74" s="60">
        <v>0</v>
      </c>
      <c r="K74" s="61">
        <f>SUM(K72:K73)</f>
        <v>24391.6</v>
      </c>
    </row>
    <row r="75" spans="1:11" ht="16.5">
      <c r="A75" s="103">
        <v>4</v>
      </c>
      <c r="B75" s="102" t="s">
        <v>27</v>
      </c>
      <c r="C75" s="51" t="s">
        <v>21</v>
      </c>
      <c r="D75" s="52">
        <v>250.10848659384314</v>
      </c>
      <c r="E75" s="52">
        <f>D75*D43</f>
        <v>10004.339463753726</v>
      </c>
      <c r="F75" s="52">
        <v>0</v>
      </c>
      <c r="G75" s="52">
        <v>0</v>
      </c>
      <c r="H75" s="52">
        <v>0</v>
      </c>
      <c r="I75" s="52">
        <v>0</v>
      </c>
      <c r="J75" s="52">
        <v>0</v>
      </c>
      <c r="K75" s="53">
        <f>SUM(E75:J75)</f>
        <v>10004.339463753726</v>
      </c>
    </row>
    <row r="76" spans="1:11" ht="16.5">
      <c r="A76" s="97"/>
      <c r="B76" s="95"/>
      <c r="C76" s="54" t="s">
        <v>28</v>
      </c>
      <c r="D76" s="55">
        <v>0</v>
      </c>
      <c r="E76" s="56">
        <v>0</v>
      </c>
      <c r="F76" s="56">
        <v>0</v>
      </c>
      <c r="G76" s="56">
        <v>0</v>
      </c>
      <c r="H76" s="56">
        <v>0</v>
      </c>
      <c r="I76" s="56">
        <v>0</v>
      </c>
      <c r="J76" s="56">
        <v>0</v>
      </c>
      <c r="K76" s="57">
        <f>SUM(E76:J76)</f>
        <v>0</v>
      </c>
    </row>
    <row r="77" spans="1:11" ht="17.25" thickBot="1">
      <c r="A77" s="113"/>
      <c r="B77" s="114"/>
      <c r="C77" s="62" t="s">
        <v>25</v>
      </c>
      <c r="D77" s="59">
        <f>SUM(D75:D76)</f>
        <v>250.10848659384314</v>
      </c>
      <c r="E77" s="60">
        <f>SUM(E75:E76)</f>
        <v>10004.339463753726</v>
      </c>
      <c r="F77" s="60">
        <v>0</v>
      </c>
      <c r="G77" s="60">
        <v>0</v>
      </c>
      <c r="H77" s="60">
        <v>0</v>
      </c>
      <c r="I77" s="60">
        <v>0</v>
      </c>
      <c r="J77" s="60">
        <v>0</v>
      </c>
      <c r="K77" s="61">
        <f>SUM(K75:K76)</f>
        <v>10004.339463753726</v>
      </c>
    </row>
    <row r="78" spans="1:11" ht="16.5">
      <c r="A78" s="101"/>
      <c r="B78" s="115" t="s">
        <v>26</v>
      </c>
      <c r="C78" s="63" t="s">
        <v>21</v>
      </c>
      <c r="D78" s="52">
        <f>D75+D45</f>
        <v>27033.404828202583</v>
      </c>
      <c r="E78" s="52">
        <f>E75+E45</f>
        <v>1081336.1931281034</v>
      </c>
      <c r="F78" s="52">
        <v>0</v>
      </c>
      <c r="G78" s="52">
        <v>0</v>
      </c>
      <c r="H78" s="52">
        <f>H75+H45</f>
        <v>0</v>
      </c>
      <c r="I78" s="52">
        <v>0</v>
      </c>
      <c r="J78" s="52">
        <v>0</v>
      </c>
      <c r="K78" s="53">
        <f>SUM(E78:J78)</f>
        <v>1081336.1931281034</v>
      </c>
    </row>
    <row r="79" spans="1:11" ht="16.5">
      <c r="A79" s="97"/>
      <c r="B79" s="116"/>
      <c r="C79" s="64" t="s">
        <v>28</v>
      </c>
      <c r="D79" s="55">
        <f>D76+D46</f>
        <v>0</v>
      </c>
      <c r="E79" s="56">
        <f>E76+E46</f>
        <v>0</v>
      </c>
      <c r="F79" s="56">
        <v>0</v>
      </c>
      <c r="G79" s="56">
        <v>0</v>
      </c>
      <c r="H79" s="56">
        <v>0</v>
      </c>
      <c r="I79" s="56">
        <v>0</v>
      </c>
      <c r="J79" s="56">
        <v>0</v>
      </c>
      <c r="K79" s="57">
        <f>SUM(E79:J79)</f>
        <v>0</v>
      </c>
    </row>
    <row r="80" spans="1:11" ht="17.25" thickBot="1">
      <c r="A80" s="98"/>
      <c r="B80" s="117"/>
      <c r="C80" s="65" t="s">
        <v>25</v>
      </c>
      <c r="D80" s="59">
        <f>D77+D47</f>
        <v>27033.404828202583</v>
      </c>
      <c r="E80" s="60">
        <f>SUM(E78:E79)</f>
        <v>1081336.1931281034</v>
      </c>
      <c r="F80" s="60">
        <v>0</v>
      </c>
      <c r="G80" s="60">
        <v>0</v>
      </c>
      <c r="H80" s="60">
        <f>SUM(H78:H79)</f>
        <v>0</v>
      </c>
      <c r="I80" s="60">
        <v>0</v>
      </c>
      <c r="J80" s="60">
        <v>0</v>
      </c>
      <c r="K80" s="61">
        <f>SUM(K78:K79)</f>
        <v>1081336.1931281034</v>
      </c>
    </row>
    <row r="82" spans="1:6" ht="16.5">
      <c r="A82" s="41" t="s">
        <v>30</v>
      </c>
      <c r="B82" s="43"/>
      <c r="F82" s="43" t="s">
        <v>38</v>
      </c>
    </row>
    <row r="83" spans="1:4" ht="17.25" thickBot="1">
      <c r="A83" s="44"/>
      <c r="B83" s="45" t="s">
        <v>69</v>
      </c>
      <c r="C83" s="46"/>
      <c r="D83" s="45">
        <v>43</v>
      </c>
    </row>
    <row r="84" spans="1:11" ht="50.25" thickBot="1">
      <c r="A84" s="47"/>
      <c r="B84" s="48"/>
      <c r="C84" s="48"/>
      <c r="D84" s="48"/>
      <c r="E84" s="49" t="s">
        <v>18</v>
      </c>
      <c r="F84" s="49" t="s">
        <v>19</v>
      </c>
      <c r="G84" s="49" t="s">
        <v>34</v>
      </c>
      <c r="H84" s="49" t="s">
        <v>20</v>
      </c>
      <c r="I84" s="49" t="s">
        <v>23</v>
      </c>
      <c r="J84" s="49" t="s">
        <v>24</v>
      </c>
      <c r="K84" s="50" t="s">
        <v>22</v>
      </c>
    </row>
    <row r="85" spans="1:11" ht="16.5">
      <c r="A85" s="103" t="s">
        <v>1</v>
      </c>
      <c r="B85" s="102" t="s">
        <v>5</v>
      </c>
      <c r="C85" s="51" t="s">
        <v>21</v>
      </c>
      <c r="D85" s="52">
        <f aca="true" t="shared" si="2" ref="D85:E87">D88+D91+D112+D109</f>
        <v>26783.29634160874</v>
      </c>
      <c r="E85" s="52">
        <f t="shared" si="2"/>
        <v>1151681.7426891758</v>
      </c>
      <c r="F85" s="52">
        <v>0</v>
      </c>
      <c r="G85" s="52">
        <v>0</v>
      </c>
      <c r="H85" s="52">
        <f>H88+H91+H112+H109</f>
        <v>0</v>
      </c>
      <c r="I85" s="52">
        <v>0</v>
      </c>
      <c r="J85" s="52">
        <v>0</v>
      </c>
      <c r="K85" s="53">
        <f>SUM(E85:J85)</f>
        <v>1151681.7426891758</v>
      </c>
    </row>
    <row r="86" spans="1:11" ht="16.5">
      <c r="A86" s="97"/>
      <c r="B86" s="95"/>
      <c r="C86" s="54" t="s">
        <v>28</v>
      </c>
      <c r="D86" s="55">
        <f t="shared" si="2"/>
        <v>0</v>
      </c>
      <c r="E86" s="56">
        <f t="shared" si="2"/>
        <v>0</v>
      </c>
      <c r="F86" s="56">
        <v>0</v>
      </c>
      <c r="G86" s="56">
        <v>0</v>
      </c>
      <c r="H86" s="56">
        <v>0</v>
      </c>
      <c r="I86" s="56">
        <v>0</v>
      </c>
      <c r="J86" s="56">
        <v>0</v>
      </c>
      <c r="K86" s="57">
        <f>SUM(E86:J86)</f>
        <v>0</v>
      </c>
    </row>
    <row r="87" spans="1:11" ht="17.25" thickBot="1">
      <c r="A87" s="98"/>
      <c r="B87" s="96"/>
      <c r="C87" s="58" t="s">
        <v>25</v>
      </c>
      <c r="D87" s="59">
        <f t="shared" si="2"/>
        <v>26783.29634160874</v>
      </c>
      <c r="E87" s="60">
        <f t="shared" si="2"/>
        <v>1148721.6226891757</v>
      </c>
      <c r="F87" s="60">
        <v>0</v>
      </c>
      <c r="G87" s="60">
        <v>0</v>
      </c>
      <c r="H87" s="60">
        <f>SUM(H85:H86)</f>
        <v>0</v>
      </c>
      <c r="I87" s="60">
        <v>0</v>
      </c>
      <c r="J87" s="60">
        <v>0</v>
      </c>
      <c r="K87" s="61">
        <f>SUM(K85:K86)</f>
        <v>1151681.7426891758</v>
      </c>
    </row>
    <row r="88" spans="1:11" ht="16.5">
      <c r="A88" s="101" t="s">
        <v>2</v>
      </c>
      <c r="B88" s="94" t="s">
        <v>13</v>
      </c>
      <c r="C88" s="51" t="s">
        <v>21</v>
      </c>
      <c r="D88" s="52">
        <v>23118.7394836147</v>
      </c>
      <c r="E88" s="52">
        <f>D88*D83</f>
        <v>994105.797795432</v>
      </c>
      <c r="F88" s="52">
        <v>0</v>
      </c>
      <c r="G88" s="52">
        <v>0</v>
      </c>
      <c r="H88" s="52">
        <v>0</v>
      </c>
      <c r="I88" s="52">
        <v>0</v>
      </c>
      <c r="J88" s="52">
        <v>0</v>
      </c>
      <c r="K88" s="53">
        <f>SUM(E88:J88)</f>
        <v>994105.797795432</v>
      </c>
    </row>
    <row r="89" spans="1:11" ht="16.5">
      <c r="A89" s="97"/>
      <c r="B89" s="95"/>
      <c r="C89" s="54" t="s">
        <v>28</v>
      </c>
      <c r="D89" s="55">
        <v>0</v>
      </c>
      <c r="E89" s="56">
        <v>0</v>
      </c>
      <c r="F89" s="56">
        <v>0</v>
      </c>
      <c r="G89" s="56">
        <v>0</v>
      </c>
      <c r="H89" s="56">
        <v>0</v>
      </c>
      <c r="I89" s="56">
        <v>0</v>
      </c>
      <c r="J89" s="56">
        <v>0</v>
      </c>
      <c r="K89" s="57">
        <f>SUM(E89:J89)</f>
        <v>0</v>
      </c>
    </row>
    <row r="90" spans="1:11" ht="17.25" thickBot="1">
      <c r="A90" s="98"/>
      <c r="B90" s="96"/>
      <c r="C90" s="58" t="s">
        <v>25</v>
      </c>
      <c r="D90" s="59">
        <f>SUM(D88:D89)</f>
        <v>23118.7394836147</v>
      </c>
      <c r="E90" s="60">
        <f>SUM(E88:E89)</f>
        <v>994105.797795432</v>
      </c>
      <c r="F90" s="60">
        <v>0</v>
      </c>
      <c r="G90" s="60">
        <v>0</v>
      </c>
      <c r="H90" s="60">
        <f>SUM(H88:H89)</f>
        <v>0</v>
      </c>
      <c r="I90" s="60">
        <v>0</v>
      </c>
      <c r="J90" s="60">
        <v>0</v>
      </c>
      <c r="K90" s="61">
        <f>SUM(K88:K89)</f>
        <v>994105.797795432</v>
      </c>
    </row>
    <row r="91" spans="1:11" ht="16.5">
      <c r="A91" s="101" t="s">
        <v>3</v>
      </c>
      <c r="B91" s="94" t="s">
        <v>57</v>
      </c>
      <c r="C91" s="51" t="s">
        <v>21</v>
      </c>
      <c r="D91" s="52">
        <f>D94+D97+D100+D106+D103</f>
        <v>3026.056617676266</v>
      </c>
      <c r="E91" s="52">
        <f>E94+E97+E100+E106+E103</f>
        <v>130120.43456007945</v>
      </c>
      <c r="F91" s="52">
        <v>0</v>
      </c>
      <c r="G91" s="52">
        <v>0</v>
      </c>
      <c r="H91" s="52">
        <f>H94+H97+H100+H106+H103</f>
        <v>0</v>
      </c>
      <c r="I91" s="52">
        <v>0</v>
      </c>
      <c r="J91" s="52">
        <v>0</v>
      </c>
      <c r="K91" s="53">
        <f>SUM(E91:J91)</f>
        <v>130120.43456007945</v>
      </c>
    </row>
    <row r="92" spans="1:11" ht="16.5">
      <c r="A92" s="97"/>
      <c r="B92" s="95"/>
      <c r="C92" s="54" t="s">
        <v>28</v>
      </c>
      <c r="D92" s="55">
        <f>D95+D98+D101+D107</f>
        <v>0</v>
      </c>
      <c r="E92" s="56">
        <f>E95+E98+E101+E107</f>
        <v>0</v>
      </c>
      <c r="F92" s="56">
        <v>0</v>
      </c>
      <c r="G92" s="56">
        <v>0</v>
      </c>
      <c r="H92" s="56">
        <v>0</v>
      </c>
      <c r="I92" s="56">
        <v>0</v>
      </c>
      <c r="J92" s="56">
        <v>0</v>
      </c>
      <c r="K92" s="57">
        <f>SUM(E92:J92)</f>
        <v>0</v>
      </c>
    </row>
    <row r="93" spans="1:11" ht="17.25" thickBot="1">
      <c r="A93" s="98"/>
      <c r="B93" s="96"/>
      <c r="C93" s="58" t="s">
        <v>25</v>
      </c>
      <c r="D93" s="59">
        <f>SUM(D91:D92)</f>
        <v>3026.056617676266</v>
      </c>
      <c r="E93" s="60">
        <f>E96+E99+E102+E108</f>
        <v>127160.31456007945</v>
      </c>
      <c r="F93" s="60">
        <v>0</v>
      </c>
      <c r="G93" s="60">
        <v>0</v>
      </c>
      <c r="H93" s="60">
        <f>SUM(H91:H92)</f>
        <v>0</v>
      </c>
      <c r="I93" s="60">
        <v>0</v>
      </c>
      <c r="J93" s="60">
        <v>0</v>
      </c>
      <c r="K93" s="61">
        <f>SUM(K91:K92)</f>
        <v>130120.43456007945</v>
      </c>
    </row>
    <row r="94" spans="1:11" ht="16.5">
      <c r="A94" s="101">
        <v>321</v>
      </c>
      <c r="B94" s="94" t="s">
        <v>31</v>
      </c>
      <c r="C94" s="51" t="s">
        <v>21</v>
      </c>
      <c r="D94" s="52">
        <v>328.41442105263167</v>
      </c>
      <c r="E94" s="52">
        <f>D94*D83</f>
        <v>14121.820105263161</v>
      </c>
      <c r="F94" s="52">
        <v>0</v>
      </c>
      <c r="G94" s="52">
        <v>0</v>
      </c>
      <c r="H94" s="52">
        <v>0</v>
      </c>
      <c r="I94" s="52">
        <v>0</v>
      </c>
      <c r="J94" s="52">
        <v>0</v>
      </c>
      <c r="K94" s="53">
        <f>SUM(E94:J94)</f>
        <v>14121.820105263161</v>
      </c>
    </row>
    <row r="95" spans="1:11" ht="16.5">
      <c r="A95" s="97"/>
      <c r="B95" s="95"/>
      <c r="C95" s="54" t="s">
        <v>28</v>
      </c>
      <c r="D95" s="55">
        <v>0</v>
      </c>
      <c r="E95" s="56">
        <v>0</v>
      </c>
      <c r="F95" s="56">
        <v>0</v>
      </c>
      <c r="G95" s="56">
        <v>0</v>
      </c>
      <c r="H95" s="56">
        <v>0</v>
      </c>
      <c r="I95" s="56">
        <v>0</v>
      </c>
      <c r="J95" s="56">
        <v>0</v>
      </c>
      <c r="K95" s="57">
        <f>SUM(E95:J95)</f>
        <v>0</v>
      </c>
    </row>
    <row r="96" spans="1:11" ht="17.25" thickBot="1">
      <c r="A96" s="97"/>
      <c r="B96" s="95"/>
      <c r="C96" s="54" t="s">
        <v>25</v>
      </c>
      <c r="D96" s="59">
        <f>SUM(D94:D95)</f>
        <v>328.41442105263167</v>
      </c>
      <c r="E96" s="60">
        <f>SUM(E94:E95)</f>
        <v>14121.820105263161</v>
      </c>
      <c r="F96" s="60">
        <v>0</v>
      </c>
      <c r="G96" s="60">
        <v>0</v>
      </c>
      <c r="H96" s="60">
        <v>0</v>
      </c>
      <c r="I96" s="60">
        <v>0</v>
      </c>
      <c r="J96" s="60">
        <v>0</v>
      </c>
      <c r="K96" s="61">
        <f>SUM(K94:K95)</f>
        <v>14121.820105263161</v>
      </c>
    </row>
    <row r="97" spans="1:11" ht="16.5">
      <c r="A97" s="97">
        <v>322</v>
      </c>
      <c r="B97" s="95" t="s">
        <v>32</v>
      </c>
      <c r="C97" s="54" t="s">
        <v>21</v>
      </c>
      <c r="D97" s="52">
        <v>697.4626454816286</v>
      </c>
      <c r="E97" s="52">
        <f>D97*D83</f>
        <v>29990.89375571003</v>
      </c>
      <c r="F97" s="52">
        <v>0</v>
      </c>
      <c r="G97" s="52">
        <v>0</v>
      </c>
      <c r="H97" s="52">
        <v>0</v>
      </c>
      <c r="I97" s="52">
        <v>0</v>
      </c>
      <c r="J97" s="52">
        <v>0</v>
      </c>
      <c r="K97" s="53">
        <f>SUM(E97:J97)</f>
        <v>29990.89375571003</v>
      </c>
    </row>
    <row r="98" spans="1:11" ht="16.5">
      <c r="A98" s="97"/>
      <c r="B98" s="95"/>
      <c r="C98" s="54" t="s">
        <v>29</v>
      </c>
      <c r="D98" s="55">
        <v>0</v>
      </c>
      <c r="E98" s="56">
        <v>0</v>
      </c>
      <c r="F98" s="56">
        <v>0</v>
      </c>
      <c r="G98" s="56">
        <v>0</v>
      </c>
      <c r="H98" s="56">
        <v>0</v>
      </c>
      <c r="I98" s="56">
        <v>0</v>
      </c>
      <c r="J98" s="56">
        <v>0</v>
      </c>
      <c r="K98" s="57">
        <f>SUM(E98:J98)</f>
        <v>0</v>
      </c>
    </row>
    <row r="99" spans="1:11" ht="17.25" thickBot="1">
      <c r="A99" s="97"/>
      <c r="B99" s="95"/>
      <c r="C99" s="54" t="s">
        <v>25</v>
      </c>
      <c r="D99" s="59">
        <f>SUM(D97:D98)</f>
        <v>697.4626454816286</v>
      </c>
      <c r="E99" s="60">
        <f>SUM(E97:E98)</f>
        <v>29990.89375571003</v>
      </c>
      <c r="F99" s="60">
        <v>0</v>
      </c>
      <c r="G99" s="60">
        <v>0</v>
      </c>
      <c r="H99" s="60">
        <f>SUM(H97:H98)</f>
        <v>0</v>
      </c>
      <c r="I99" s="60">
        <v>0</v>
      </c>
      <c r="J99" s="60">
        <v>0</v>
      </c>
      <c r="K99" s="61">
        <f>SUM(K97:K98)</f>
        <v>29990.89375571003</v>
      </c>
    </row>
    <row r="100" spans="1:11" ht="16.5">
      <c r="A100" s="97">
        <v>323</v>
      </c>
      <c r="B100" s="95" t="s">
        <v>33</v>
      </c>
      <c r="C100" s="54" t="s">
        <v>21</v>
      </c>
      <c r="D100" s="52">
        <v>1737.6189831181728</v>
      </c>
      <c r="E100" s="52">
        <f>D100*D83</f>
        <v>74717.61627408143</v>
      </c>
      <c r="F100" s="52">
        <v>0</v>
      </c>
      <c r="G100" s="52">
        <v>0</v>
      </c>
      <c r="H100" s="52">
        <v>0</v>
      </c>
      <c r="I100" s="52">
        <v>0</v>
      </c>
      <c r="J100" s="52">
        <v>0</v>
      </c>
      <c r="K100" s="53">
        <f>SUM(E100:J100)</f>
        <v>74717.61627408143</v>
      </c>
    </row>
    <row r="101" spans="1:11" ht="16.5">
      <c r="A101" s="97"/>
      <c r="B101" s="95"/>
      <c r="C101" s="54" t="s">
        <v>28</v>
      </c>
      <c r="D101" s="55">
        <v>0</v>
      </c>
      <c r="E101" s="56">
        <v>0</v>
      </c>
      <c r="F101" s="56">
        <v>0</v>
      </c>
      <c r="G101" s="56">
        <v>0</v>
      </c>
      <c r="H101" s="56">
        <v>0</v>
      </c>
      <c r="I101" s="56">
        <v>0</v>
      </c>
      <c r="J101" s="56">
        <v>0</v>
      </c>
      <c r="K101" s="57">
        <f>SUM(E101:J101)</f>
        <v>0</v>
      </c>
    </row>
    <row r="102" spans="1:11" ht="17.25" thickBot="1">
      <c r="A102" s="97"/>
      <c r="B102" s="95"/>
      <c r="C102" s="54" t="s">
        <v>25</v>
      </c>
      <c r="D102" s="59">
        <f>SUM(D100:D101)</f>
        <v>1737.6189831181728</v>
      </c>
      <c r="E102" s="60">
        <f>SUM(E100:E101)</f>
        <v>74717.61627408143</v>
      </c>
      <c r="F102" s="60">
        <v>0</v>
      </c>
      <c r="G102" s="60">
        <v>0</v>
      </c>
      <c r="H102" s="60">
        <f>SUM(H100:H101)</f>
        <v>0</v>
      </c>
      <c r="I102" s="60">
        <v>0</v>
      </c>
      <c r="J102" s="60">
        <v>0</v>
      </c>
      <c r="K102" s="61">
        <f>SUM(K100:K101)</f>
        <v>74717.61627408143</v>
      </c>
    </row>
    <row r="103" spans="1:11" ht="16.5">
      <c r="A103" s="97">
        <v>324</v>
      </c>
      <c r="B103" s="99" t="s">
        <v>66</v>
      </c>
      <c r="C103" s="54" t="s">
        <v>21</v>
      </c>
      <c r="D103" s="52">
        <v>68.84</v>
      </c>
      <c r="E103" s="52">
        <f>D103*D83</f>
        <v>2960.1200000000003</v>
      </c>
      <c r="F103" s="52">
        <v>0</v>
      </c>
      <c r="G103" s="52">
        <v>0</v>
      </c>
      <c r="H103" s="52">
        <v>0</v>
      </c>
      <c r="I103" s="52">
        <v>0</v>
      </c>
      <c r="J103" s="52">
        <v>0</v>
      </c>
      <c r="K103" s="53">
        <f>SUM(E103:J103)</f>
        <v>2960.1200000000003</v>
      </c>
    </row>
    <row r="104" spans="1:11" ht="16.5">
      <c r="A104" s="97"/>
      <c r="B104" s="99"/>
      <c r="C104" s="54" t="s">
        <v>28</v>
      </c>
      <c r="D104" s="55">
        <v>0</v>
      </c>
      <c r="E104" s="56">
        <v>0</v>
      </c>
      <c r="F104" s="56">
        <v>0</v>
      </c>
      <c r="G104" s="56">
        <v>0</v>
      </c>
      <c r="H104" s="56">
        <v>0</v>
      </c>
      <c r="I104" s="56">
        <v>0</v>
      </c>
      <c r="J104" s="56">
        <v>0</v>
      </c>
      <c r="K104" s="57">
        <f>SUM(E104:J104)</f>
        <v>0</v>
      </c>
    </row>
    <row r="105" spans="1:11" ht="17.25" thickBot="1">
      <c r="A105" s="98"/>
      <c r="B105" s="100"/>
      <c r="C105" s="58" t="s">
        <v>25</v>
      </c>
      <c r="D105" s="59">
        <f>SUM(D103:D104)</f>
        <v>68.84</v>
      </c>
      <c r="E105" s="60">
        <f>SUM(E103:E104)</f>
        <v>2960.1200000000003</v>
      </c>
      <c r="F105" s="60">
        <v>0</v>
      </c>
      <c r="G105" s="60">
        <v>0</v>
      </c>
      <c r="H105" s="60">
        <v>0</v>
      </c>
      <c r="I105" s="60">
        <v>0</v>
      </c>
      <c r="J105" s="60">
        <v>0</v>
      </c>
      <c r="K105" s="61">
        <f>SUM(K103:K104)</f>
        <v>2960.1200000000003</v>
      </c>
    </row>
    <row r="106" spans="1:11" ht="16.5">
      <c r="A106" s="97">
        <v>329</v>
      </c>
      <c r="B106" s="99" t="s">
        <v>55</v>
      </c>
      <c r="C106" s="54" t="s">
        <v>21</v>
      </c>
      <c r="D106" s="52">
        <v>193.72056802383318</v>
      </c>
      <c r="E106" s="52">
        <f>D106*D83</f>
        <v>8329.984425024826</v>
      </c>
      <c r="F106" s="52">
        <v>0</v>
      </c>
      <c r="G106" s="52">
        <v>0</v>
      </c>
      <c r="H106" s="52">
        <v>0</v>
      </c>
      <c r="I106" s="52">
        <v>0</v>
      </c>
      <c r="J106" s="52">
        <v>0</v>
      </c>
      <c r="K106" s="53">
        <f>SUM(E106:J106)</f>
        <v>8329.984425024826</v>
      </c>
    </row>
    <row r="107" spans="1:11" ht="16.5">
      <c r="A107" s="97"/>
      <c r="B107" s="99"/>
      <c r="C107" s="54" t="s">
        <v>28</v>
      </c>
      <c r="D107" s="55">
        <v>0</v>
      </c>
      <c r="E107" s="56">
        <v>0</v>
      </c>
      <c r="F107" s="56">
        <v>0</v>
      </c>
      <c r="G107" s="56">
        <v>0</v>
      </c>
      <c r="H107" s="56">
        <v>0</v>
      </c>
      <c r="I107" s="56">
        <v>0</v>
      </c>
      <c r="J107" s="56">
        <v>0</v>
      </c>
      <c r="K107" s="57">
        <f>SUM(E107:J107)</f>
        <v>0</v>
      </c>
    </row>
    <row r="108" spans="1:11" ht="17.25" thickBot="1">
      <c r="A108" s="98"/>
      <c r="B108" s="100"/>
      <c r="C108" s="58" t="s">
        <v>25</v>
      </c>
      <c r="D108" s="59">
        <f>SUM(D106:D107)</f>
        <v>193.72056802383318</v>
      </c>
      <c r="E108" s="60">
        <f>SUM(E106:E107)</f>
        <v>8329.984425024826</v>
      </c>
      <c r="F108" s="60">
        <v>0</v>
      </c>
      <c r="G108" s="60">
        <v>0</v>
      </c>
      <c r="H108" s="60">
        <v>0</v>
      </c>
      <c r="I108" s="60">
        <v>0</v>
      </c>
      <c r="J108" s="60">
        <v>0</v>
      </c>
      <c r="K108" s="61">
        <f>SUM(K106:K107)</f>
        <v>8329.984425024826</v>
      </c>
    </row>
    <row r="109" spans="1:11" ht="16.5">
      <c r="A109" s="101">
        <v>34</v>
      </c>
      <c r="B109" s="94" t="s">
        <v>14</v>
      </c>
      <c r="C109" s="51" t="s">
        <v>21</v>
      </c>
      <c r="D109" s="52">
        <v>28.710240317775572</v>
      </c>
      <c r="E109" s="52">
        <f>D109*D83</f>
        <v>1234.5403336643496</v>
      </c>
      <c r="F109" s="52">
        <v>0</v>
      </c>
      <c r="G109" s="52">
        <v>0</v>
      </c>
      <c r="H109" s="52">
        <v>0</v>
      </c>
      <c r="I109" s="52">
        <v>0</v>
      </c>
      <c r="J109" s="52">
        <v>0</v>
      </c>
      <c r="K109" s="53">
        <f>SUM(E109:J109)</f>
        <v>1234.5403336643496</v>
      </c>
    </row>
    <row r="110" spans="1:11" ht="16.5">
      <c r="A110" s="97"/>
      <c r="B110" s="95"/>
      <c r="C110" s="54" t="s">
        <v>28</v>
      </c>
      <c r="D110" s="55">
        <v>0</v>
      </c>
      <c r="E110" s="56">
        <v>0</v>
      </c>
      <c r="F110" s="56">
        <v>0</v>
      </c>
      <c r="G110" s="56">
        <v>0</v>
      </c>
      <c r="H110" s="56">
        <v>0</v>
      </c>
      <c r="I110" s="56">
        <v>0</v>
      </c>
      <c r="J110" s="56">
        <v>0</v>
      </c>
      <c r="K110" s="57">
        <f>SUM(E110:J110)</f>
        <v>0</v>
      </c>
    </row>
    <row r="111" spans="1:11" ht="17.25" thickBot="1">
      <c r="A111" s="98"/>
      <c r="B111" s="96"/>
      <c r="C111" s="58" t="s">
        <v>25</v>
      </c>
      <c r="D111" s="59">
        <f>SUM(D109:D110)</f>
        <v>28.710240317775572</v>
      </c>
      <c r="E111" s="60">
        <f>SUM(E109:E110)</f>
        <v>1234.5403336643496</v>
      </c>
      <c r="F111" s="60">
        <v>0</v>
      </c>
      <c r="G111" s="60">
        <v>0</v>
      </c>
      <c r="H111" s="60">
        <v>0</v>
      </c>
      <c r="I111" s="60">
        <v>0</v>
      </c>
      <c r="J111" s="60">
        <v>0</v>
      </c>
      <c r="K111" s="61">
        <f>SUM(K109:K110)</f>
        <v>1234.5403336643496</v>
      </c>
    </row>
    <row r="112" spans="1:11" ht="16.5">
      <c r="A112" s="101" t="s">
        <v>4</v>
      </c>
      <c r="B112" s="94" t="s">
        <v>6</v>
      </c>
      <c r="C112" s="51" t="s">
        <v>21</v>
      </c>
      <c r="D112" s="52">
        <v>609.79</v>
      </c>
      <c r="E112" s="52">
        <f>D112*D83</f>
        <v>26220.969999999998</v>
      </c>
      <c r="F112" s="52">
        <v>0</v>
      </c>
      <c r="G112" s="52">
        <v>0</v>
      </c>
      <c r="H112" s="52">
        <v>0</v>
      </c>
      <c r="I112" s="52">
        <v>0</v>
      </c>
      <c r="J112" s="52">
        <v>0</v>
      </c>
      <c r="K112" s="53">
        <f>SUM(E112:J112)</f>
        <v>26220.969999999998</v>
      </c>
    </row>
    <row r="113" spans="1:11" ht="16.5">
      <c r="A113" s="97"/>
      <c r="B113" s="95"/>
      <c r="C113" s="54" t="s">
        <v>28</v>
      </c>
      <c r="D113" s="55">
        <v>0</v>
      </c>
      <c r="E113" s="56">
        <v>0</v>
      </c>
      <c r="F113" s="56">
        <v>0</v>
      </c>
      <c r="G113" s="56">
        <v>0</v>
      </c>
      <c r="H113" s="56">
        <v>0</v>
      </c>
      <c r="I113" s="56">
        <v>0</v>
      </c>
      <c r="J113" s="56">
        <v>0</v>
      </c>
      <c r="K113" s="57">
        <f>SUM(E113:J113)</f>
        <v>0</v>
      </c>
    </row>
    <row r="114" spans="1:11" ht="17.25" thickBot="1">
      <c r="A114" s="98"/>
      <c r="B114" s="96"/>
      <c r="C114" s="58" t="s">
        <v>25</v>
      </c>
      <c r="D114" s="59">
        <f>SUM(D112:D113)</f>
        <v>609.79</v>
      </c>
      <c r="E114" s="60">
        <f>SUM(E112:E113)</f>
        <v>26220.969999999998</v>
      </c>
      <c r="F114" s="60">
        <v>0</v>
      </c>
      <c r="G114" s="60">
        <v>0</v>
      </c>
      <c r="H114" s="60">
        <f>SUM(H112:H113)</f>
        <v>0</v>
      </c>
      <c r="I114" s="60">
        <v>0</v>
      </c>
      <c r="J114" s="60">
        <v>0</v>
      </c>
      <c r="K114" s="61">
        <f>SUM(K112:K113)</f>
        <v>26220.969999999998</v>
      </c>
    </row>
    <row r="115" spans="1:11" ht="16.5">
      <c r="A115" s="103">
        <v>4</v>
      </c>
      <c r="B115" s="102" t="s">
        <v>27</v>
      </c>
      <c r="C115" s="51" t="s">
        <v>21</v>
      </c>
      <c r="D115" s="52">
        <v>250.10848659384314</v>
      </c>
      <c r="E115" s="52">
        <f>D115*D83</f>
        <v>10754.664923535254</v>
      </c>
      <c r="F115" s="52">
        <v>0</v>
      </c>
      <c r="G115" s="52">
        <v>0</v>
      </c>
      <c r="H115" s="52">
        <v>0</v>
      </c>
      <c r="I115" s="52">
        <v>0</v>
      </c>
      <c r="J115" s="52">
        <v>0</v>
      </c>
      <c r="K115" s="53">
        <f>SUM(E115:J115)</f>
        <v>10754.664923535254</v>
      </c>
    </row>
    <row r="116" spans="1:11" ht="16.5">
      <c r="A116" s="97"/>
      <c r="B116" s="95"/>
      <c r="C116" s="54" t="s">
        <v>28</v>
      </c>
      <c r="D116" s="55">
        <v>0</v>
      </c>
      <c r="E116" s="56">
        <v>0</v>
      </c>
      <c r="F116" s="56">
        <v>0</v>
      </c>
      <c r="G116" s="56">
        <v>0</v>
      </c>
      <c r="H116" s="56">
        <v>0</v>
      </c>
      <c r="I116" s="56">
        <v>0</v>
      </c>
      <c r="J116" s="56">
        <v>0</v>
      </c>
      <c r="K116" s="57">
        <f>SUM(E116:J116)</f>
        <v>0</v>
      </c>
    </row>
    <row r="117" spans="1:11" ht="17.25" thickBot="1">
      <c r="A117" s="113"/>
      <c r="B117" s="114"/>
      <c r="C117" s="62" t="s">
        <v>25</v>
      </c>
      <c r="D117" s="59">
        <f>SUM(D115:D116)</f>
        <v>250.10848659384314</v>
      </c>
      <c r="E117" s="60">
        <f>SUM(E115:E116)</f>
        <v>10754.664923535254</v>
      </c>
      <c r="F117" s="60">
        <v>0</v>
      </c>
      <c r="G117" s="60">
        <v>0</v>
      </c>
      <c r="H117" s="60">
        <v>0</v>
      </c>
      <c r="I117" s="60">
        <v>0</v>
      </c>
      <c r="J117" s="60">
        <v>0</v>
      </c>
      <c r="K117" s="61">
        <f>SUM(K115:K116)</f>
        <v>10754.664923535254</v>
      </c>
    </row>
    <row r="118" spans="1:11" ht="16.5">
      <c r="A118" s="101"/>
      <c r="B118" s="115" t="s">
        <v>26</v>
      </c>
      <c r="C118" s="63" t="s">
        <v>21</v>
      </c>
      <c r="D118" s="52">
        <f>D115+D85</f>
        <v>27033.404828202583</v>
      </c>
      <c r="E118" s="52">
        <f>E115+E85</f>
        <v>1162436.407612711</v>
      </c>
      <c r="F118" s="52">
        <v>0</v>
      </c>
      <c r="G118" s="52">
        <v>0</v>
      </c>
      <c r="H118" s="52">
        <f>H115+H85</f>
        <v>0</v>
      </c>
      <c r="I118" s="52">
        <v>0</v>
      </c>
      <c r="J118" s="52">
        <v>0</v>
      </c>
      <c r="K118" s="53">
        <f>SUM(E118:J118)</f>
        <v>1162436.407612711</v>
      </c>
    </row>
    <row r="119" spans="1:11" ht="16.5">
      <c r="A119" s="97"/>
      <c r="B119" s="116"/>
      <c r="C119" s="64" t="s">
        <v>28</v>
      </c>
      <c r="D119" s="55">
        <f>D116+D86</f>
        <v>0</v>
      </c>
      <c r="E119" s="56">
        <f>E116+E86</f>
        <v>0</v>
      </c>
      <c r="F119" s="56">
        <v>0</v>
      </c>
      <c r="G119" s="56">
        <v>0</v>
      </c>
      <c r="H119" s="56">
        <v>0</v>
      </c>
      <c r="I119" s="56">
        <v>0</v>
      </c>
      <c r="J119" s="56">
        <v>0</v>
      </c>
      <c r="K119" s="57">
        <f>SUM(E119:J119)</f>
        <v>0</v>
      </c>
    </row>
    <row r="120" spans="1:11" ht="17.25" thickBot="1">
      <c r="A120" s="98"/>
      <c r="B120" s="117"/>
      <c r="C120" s="65" t="s">
        <v>25</v>
      </c>
      <c r="D120" s="59">
        <f>D117+D87</f>
        <v>27033.404828202583</v>
      </c>
      <c r="E120" s="60">
        <f>SUM(E118:E119)</f>
        <v>1162436.407612711</v>
      </c>
      <c r="F120" s="60">
        <v>0</v>
      </c>
      <c r="G120" s="60">
        <v>0</v>
      </c>
      <c r="H120" s="60">
        <f>SUM(H118:H119)</f>
        <v>0</v>
      </c>
      <c r="I120" s="60">
        <v>0</v>
      </c>
      <c r="J120" s="60">
        <v>0</v>
      </c>
      <c r="K120" s="61">
        <f>SUM(K118:K119)</f>
        <v>1162436.407612711</v>
      </c>
    </row>
    <row r="121" spans="1:11" ht="16.5">
      <c r="A121" s="44"/>
      <c r="B121" s="71"/>
      <c r="C121" s="72"/>
      <c r="D121" s="73"/>
      <c r="E121" s="74"/>
      <c r="F121" s="75"/>
      <c r="G121" s="75"/>
      <c r="H121" s="75"/>
      <c r="I121" s="75"/>
      <c r="J121" s="75"/>
      <c r="K121" s="75"/>
    </row>
    <row r="122" spans="1:10" ht="16.5">
      <c r="A122" s="118" t="s">
        <v>58</v>
      </c>
      <c r="B122" s="119"/>
      <c r="C122" s="119"/>
      <c r="D122" s="119"/>
      <c r="E122" s="119"/>
      <c r="F122" s="119"/>
      <c r="G122" s="119"/>
      <c r="H122" s="119"/>
      <c r="I122" s="119"/>
      <c r="J122" s="119"/>
    </row>
    <row r="123" spans="1:11" ht="30">
      <c r="A123" s="76"/>
      <c r="B123" s="77" t="s">
        <v>61</v>
      </c>
      <c r="C123" s="78" t="s">
        <v>59</v>
      </c>
      <c r="D123" s="78"/>
      <c r="E123" s="79" t="s">
        <v>60</v>
      </c>
      <c r="F123" s="80"/>
      <c r="G123" s="80"/>
      <c r="H123" s="80"/>
      <c r="I123" s="80"/>
      <c r="J123" s="80"/>
      <c r="K123" s="80"/>
    </row>
    <row r="124" spans="1:11" ht="16.5">
      <c r="A124" s="76"/>
      <c r="B124" s="77" t="s">
        <v>62</v>
      </c>
      <c r="C124" s="77">
        <v>34</v>
      </c>
      <c r="D124" s="77"/>
      <c r="E124" s="77">
        <v>321</v>
      </c>
      <c r="F124" s="80"/>
      <c r="G124" s="80"/>
      <c r="H124" s="80"/>
      <c r="I124" s="80"/>
      <c r="J124" s="80"/>
      <c r="K124" s="80"/>
    </row>
    <row r="125" spans="1:11" ht="16.5">
      <c r="A125" s="76"/>
      <c r="B125" s="77" t="s">
        <v>32</v>
      </c>
      <c r="C125" s="77">
        <v>35</v>
      </c>
      <c r="D125" s="77"/>
      <c r="E125" s="77">
        <v>322</v>
      </c>
      <c r="F125" s="80"/>
      <c r="G125" s="80"/>
      <c r="H125" s="80"/>
      <c r="I125" s="80"/>
      <c r="J125" s="80"/>
      <c r="K125" s="80"/>
    </row>
    <row r="126" spans="1:11" ht="16.5">
      <c r="A126" s="76"/>
      <c r="B126" s="77" t="s">
        <v>33</v>
      </c>
      <c r="C126" s="77">
        <v>36</v>
      </c>
      <c r="D126" s="77"/>
      <c r="E126" s="77">
        <v>323</v>
      </c>
      <c r="F126" s="80"/>
      <c r="G126" s="80"/>
      <c r="H126" s="80"/>
      <c r="I126" s="80"/>
      <c r="J126" s="80"/>
      <c r="K126" s="80"/>
    </row>
    <row r="127" spans="1:11" ht="60">
      <c r="A127" s="76"/>
      <c r="B127" s="77" t="s">
        <v>55</v>
      </c>
      <c r="C127" s="81" t="s">
        <v>64</v>
      </c>
      <c r="D127" s="81"/>
      <c r="E127" s="77">
        <v>329</v>
      </c>
      <c r="F127" s="80"/>
      <c r="G127" s="80"/>
      <c r="H127" s="80"/>
      <c r="I127" s="80"/>
      <c r="J127" s="80"/>
      <c r="K127" s="80"/>
    </row>
    <row r="128" spans="1:11" ht="16.5">
      <c r="A128" s="76"/>
      <c r="B128" s="77" t="s">
        <v>63</v>
      </c>
      <c r="C128" s="77">
        <v>37</v>
      </c>
      <c r="D128" s="77"/>
      <c r="E128" s="77">
        <v>34</v>
      </c>
      <c r="F128" s="80"/>
      <c r="G128" s="80"/>
      <c r="H128" s="80"/>
      <c r="I128" s="80"/>
      <c r="J128" s="80"/>
      <c r="K128" s="80"/>
    </row>
    <row r="130" ht="17.25" thickBot="1"/>
    <row r="131" spans="1:6" ht="16.5">
      <c r="A131" s="104" t="s">
        <v>65</v>
      </c>
      <c r="B131" s="105"/>
      <c r="C131" s="105"/>
      <c r="D131" s="105"/>
      <c r="E131" s="105"/>
      <c r="F131" s="106"/>
    </row>
    <row r="132" spans="1:6" ht="16.5">
      <c r="A132" s="107"/>
      <c r="B132" s="108"/>
      <c r="C132" s="108"/>
      <c r="D132" s="108"/>
      <c r="E132" s="108"/>
      <c r="F132" s="109"/>
    </row>
    <row r="133" spans="1:6" ht="16.5">
      <c r="A133" s="107"/>
      <c r="B133" s="108"/>
      <c r="C133" s="108"/>
      <c r="D133" s="108"/>
      <c r="E133" s="108"/>
      <c r="F133" s="109"/>
    </row>
    <row r="134" spans="1:6" ht="17.25" thickBot="1">
      <c r="A134" s="110"/>
      <c r="B134" s="111"/>
      <c r="C134" s="111"/>
      <c r="D134" s="111"/>
      <c r="E134" s="111"/>
      <c r="F134" s="112"/>
    </row>
  </sheetData>
  <sheetProtection/>
  <mergeCells count="74">
    <mergeCell ref="B78:B80"/>
    <mergeCell ref="B112:B114"/>
    <mergeCell ref="A69:A71"/>
    <mergeCell ref="B69:B71"/>
    <mergeCell ref="A118:A120"/>
    <mergeCell ref="B118:B120"/>
    <mergeCell ref="B91:B93"/>
    <mergeCell ref="A94:A96"/>
    <mergeCell ref="A88:A90"/>
    <mergeCell ref="B66:B68"/>
    <mergeCell ref="A122:J122"/>
    <mergeCell ref="A72:A74"/>
    <mergeCell ref="B72:B74"/>
    <mergeCell ref="A75:A77"/>
    <mergeCell ref="B75:B77"/>
    <mergeCell ref="A78:A80"/>
    <mergeCell ref="B115:B117"/>
    <mergeCell ref="A106:A108"/>
    <mergeCell ref="B106:B108"/>
    <mergeCell ref="B38:B40"/>
    <mergeCell ref="A54:A56"/>
    <mergeCell ref="B54:B56"/>
    <mergeCell ref="A57:A59"/>
    <mergeCell ref="B57:B59"/>
    <mergeCell ref="A60:A62"/>
    <mergeCell ref="B60:B62"/>
    <mergeCell ref="B51:B53"/>
    <mergeCell ref="A23:A25"/>
    <mergeCell ref="B23:B25"/>
    <mergeCell ref="A45:A47"/>
    <mergeCell ref="B45:B47"/>
    <mergeCell ref="A48:A50"/>
    <mergeCell ref="B48:B50"/>
    <mergeCell ref="A35:A37"/>
    <mergeCell ref="B32:B34"/>
    <mergeCell ref="B35:B37"/>
    <mergeCell ref="A38:A40"/>
    <mergeCell ref="A131:F134"/>
    <mergeCell ref="B109:B111"/>
    <mergeCell ref="B94:B96"/>
    <mergeCell ref="A97:A99"/>
    <mergeCell ref="B97:B99"/>
    <mergeCell ref="A115:A117"/>
    <mergeCell ref="A112:A114"/>
    <mergeCell ref="A63:A65"/>
    <mergeCell ref="B63:B65"/>
    <mergeCell ref="A66:A68"/>
    <mergeCell ref="A109:A111"/>
    <mergeCell ref="A100:A102"/>
    <mergeCell ref="B100:B102"/>
    <mergeCell ref="A85:A87"/>
    <mergeCell ref="B85:B87"/>
    <mergeCell ref="A91:A93"/>
    <mergeCell ref="B88:B90"/>
    <mergeCell ref="B5:B7"/>
    <mergeCell ref="A5:A7"/>
    <mergeCell ref="A8:A10"/>
    <mergeCell ref="A11:A13"/>
    <mergeCell ref="B8:B10"/>
    <mergeCell ref="B29:B31"/>
    <mergeCell ref="B14:B16"/>
    <mergeCell ref="B17:B19"/>
    <mergeCell ref="A14:A16"/>
    <mergeCell ref="A17:A19"/>
    <mergeCell ref="B11:B13"/>
    <mergeCell ref="A103:A105"/>
    <mergeCell ref="B103:B105"/>
    <mergeCell ref="A26:A28"/>
    <mergeCell ref="B26:B28"/>
    <mergeCell ref="A20:A22"/>
    <mergeCell ref="A29:A31"/>
    <mergeCell ref="A32:A34"/>
    <mergeCell ref="B20:B22"/>
    <mergeCell ref="A51:A53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34" sqref="A34"/>
    </sheetView>
  </sheetViews>
  <sheetFormatPr defaultColWidth="9.140625" defaultRowHeight="12.75"/>
  <cols>
    <col min="1" max="1" width="84.57421875" style="21" bestFit="1" customWidth="1"/>
    <col min="2" max="2" width="18.8515625" style="40" bestFit="1" customWidth="1"/>
    <col min="3" max="3" width="13.8515625" style="21" bestFit="1" customWidth="1"/>
    <col min="4" max="4" width="13.8515625" style="21" customWidth="1"/>
    <col min="5" max="5" width="11.28125" style="21" customWidth="1"/>
    <col min="6" max="16384" width="9.140625" style="21" customWidth="1"/>
  </cols>
  <sheetData>
    <row r="1" spans="1:2" ht="16.5">
      <c r="A1" s="20" t="s">
        <v>49</v>
      </c>
      <c r="B1" s="21"/>
    </row>
    <row r="2" spans="1:2" ht="17.25" thickBot="1">
      <c r="A2" s="22"/>
      <c r="B2" s="21"/>
    </row>
    <row r="3" spans="1:4" ht="33.75" thickBot="1">
      <c r="A3" s="23"/>
      <c r="B3" s="24" t="s">
        <v>17</v>
      </c>
      <c r="C3" s="25" t="s">
        <v>15</v>
      </c>
      <c r="D3" s="26" t="s">
        <v>16</v>
      </c>
    </row>
    <row r="4" spans="1:4" ht="16.5">
      <c r="A4" s="27" t="s">
        <v>39</v>
      </c>
      <c r="B4" s="28">
        <f>SUM(B5:B7)</f>
        <v>540668.0965640517</v>
      </c>
      <c r="C4" s="28">
        <f>SUM(C5:C7)</f>
        <v>1081336.1931281034</v>
      </c>
      <c r="D4" s="28">
        <f>SUM(D5:D7)</f>
        <v>1162436.407612711</v>
      </c>
    </row>
    <row r="5" spans="1:4" ht="16.5">
      <c r="A5" s="29" t="s">
        <v>0</v>
      </c>
      <c r="B5" s="30">
        <f>'IZV RAS 1.'!$E$40</f>
        <v>540668.0965640517</v>
      </c>
      <c r="C5" s="31">
        <f>'IZV RAS 1.'!$E$80</f>
        <v>1081336.1931281034</v>
      </c>
      <c r="D5" s="32">
        <f>'IZV RAS 1.'!$E$120</f>
        <v>1162436.407612711</v>
      </c>
    </row>
    <row r="6" spans="1:4" ht="16.5">
      <c r="A6" s="29" t="s">
        <v>35</v>
      </c>
      <c r="B6" s="30">
        <v>0</v>
      </c>
      <c r="C6" s="30">
        <v>0</v>
      </c>
      <c r="D6" s="33">
        <v>0</v>
      </c>
    </row>
    <row r="7" spans="1:4" ht="16.5">
      <c r="A7" s="29" t="s">
        <v>7</v>
      </c>
      <c r="B7" s="30">
        <v>0</v>
      </c>
      <c r="C7" s="30">
        <v>0</v>
      </c>
      <c r="D7" s="33">
        <v>0</v>
      </c>
    </row>
    <row r="8" spans="1:4" ht="16.5">
      <c r="A8" s="34" t="s">
        <v>40</v>
      </c>
      <c r="B8" s="28">
        <f>SUM(B9:B12)</f>
        <v>0</v>
      </c>
      <c r="C8" s="28">
        <f>SUM(C9:C12)</f>
        <v>0</v>
      </c>
      <c r="D8" s="35">
        <f>SUM(D9:D12)</f>
        <v>0</v>
      </c>
    </row>
    <row r="9" spans="1:4" ht="16.5">
      <c r="A9" s="29" t="s">
        <v>8</v>
      </c>
      <c r="B9" s="30">
        <f>'IZV RAS 1.'!H40</f>
        <v>0</v>
      </c>
      <c r="C9" s="30">
        <f>'IZV RAS 1.'!H80</f>
        <v>0</v>
      </c>
      <c r="D9" s="33">
        <f>'IZV RAS 1.'!H120</f>
        <v>0</v>
      </c>
    </row>
    <row r="10" spans="1:4" ht="16.5">
      <c r="A10" s="29" t="s">
        <v>9</v>
      </c>
      <c r="B10" s="30">
        <v>0</v>
      </c>
      <c r="C10" s="30">
        <v>0</v>
      </c>
      <c r="D10" s="33">
        <v>0</v>
      </c>
    </row>
    <row r="11" spans="1:4" ht="16.5">
      <c r="A11" s="29" t="s">
        <v>10</v>
      </c>
      <c r="B11" s="30">
        <v>0</v>
      </c>
      <c r="C11" s="30">
        <v>0</v>
      </c>
      <c r="D11" s="33">
        <v>0</v>
      </c>
    </row>
    <row r="12" spans="1:4" ht="16.5">
      <c r="A12" s="29" t="s">
        <v>77</v>
      </c>
      <c r="B12" s="30">
        <v>0</v>
      </c>
      <c r="C12" s="30">
        <v>0</v>
      </c>
      <c r="D12" s="33">
        <v>0</v>
      </c>
    </row>
    <row r="13" spans="1:4" ht="16.5">
      <c r="A13" s="34" t="s">
        <v>11</v>
      </c>
      <c r="B13" s="28">
        <v>0</v>
      </c>
      <c r="C13" s="28">
        <v>0</v>
      </c>
      <c r="D13" s="35">
        <v>0</v>
      </c>
    </row>
    <row r="14" spans="1:4" ht="17.25" thickBot="1">
      <c r="A14" s="36" t="s">
        <v>12</v>
      </c>
      <c r="B14" s="28">
        <v>0</v>
      </c>
      <c r="C14" s="28">
        <v>0</v>
      </c>
      <c r="D14" s="35">
        <v>0</v>
      </c>
    </row>
    <row r="15" spans="1:4" ht="17.25" thickBot="1">
      <c r="A15" s="37" t="s">
        <v>41</v>
      </c>
      <c r="B15" s="38">
        <f>B4+B8+B13+B14</f>
        <v>540668.0965640517</v>
      </c>
      <c r="C15" s="38">
        <f>C4+C8+C13+C14</f>
        <v>1081336.1931281034</v>
      </c>
      <c r="D15" s="39">
        <f>D4+D8+D13+D14</f>
        <v>1162436.407612711</v>
      </c>
    </row>
  </sheetData>
  <sheetProtection/>
  <printOptions/>
  <pageMargins left="0.75" right="0.75" top="1" bottom="1" header="0.5" footer="0.5"/>
  <pageSetup horizontalDpi="600" verticalDpi="600" orientation="landscape" paperSize="9" scale="70" r:id="rId1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 Bajo</dc:creator>
  <cp:keywords/>
  <dc:description/>
  <cp:lastModifiedBy>ILončar</cp:lastModifiedBy>
  <cp:lastPrinted>2011-03-28T09:12:53Z</cp:lastPrinted>
  <dcterms:created xsi:type="dcterms:W3CDTF">2006-06-30T07:36:47Z</dcterms:created>
  <dcterms:modified xsi:type="dcterms:W3CDTF">2021-11-22T11:54:16Z</dcterms:modified>
  <cp:category/>
  <cp:version/>
  <cp:contentType/>
  <cp:contentStatus/>
</cp:coreProperties>
</file>